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8C4F1C90-05EB-6A55-5F09-09C24B55AC0B}"/>
  <workbookPr codeName="ЭтаКнига" defaultThemeVersion="124226"/>
  <bookViews>
    <workbookView xWindow="1185" yWindow="465" windowWidth="10620" windowHeight="9180" activeTab="4"/>
  </bookViews>
  <sheets>
    <sheet name="Форма" sheetId="1" r:id="rId1"/>
    <sheet name="Справочники" sheetId="2" state="hidden" r:id="rId2"/>
    <sheet name="Реестр" sheetId="3" r:id="rId3"/>
    <sheet name="Справочник категорий граждан" sheetId="4" r:id="rId4"/>
    <sheet name="Титульный лист реестра" sheetId="5" r:id="rId5"/>
    <sheet name="Лист1" sheetId="6" r:id="rId6"/>
  </sheets>
  <definedNames>
    <definedName name="CitType">Форма!$C$29</definedName>
    <definedName name="DBirth0">Форма!$C$12</definedName>
    <definedName name="DBirth1">Форма!$C$43</definedName>
    <definedName name="DBirth10">Форма!#REF!</definedName>
    <definedName name="DBirth11">Форма!#REF!</definedName>
    <definedName name="DBirth12">Форма!#REF!</definedName>
    <definedName name="DBirth13">Форма!#REF!</definedName>
    <definedName name="DBirth14">Форма!#REF!</definedName>
    <definedName name="DBirth15">Форма!#REF!</definedName>
    <definedName name="DBirth2">Форма!$C$55</definedName>
    <definedName name="DBirth3">Форма!$C$67</definedName>
    <definedName name="DBirth4">Форма!$C$79</definedName>
    <definedName name="DBirth5">Форма!$C$91</definedName>
    <definedName name="DBirth6">Форма!#REF!</definedName>
    <definedName name="DBirth7">Форма!#REF!</definedName>
    <definedName name="DBirth8">Форма!#REF!</definedName>
    <definedName name="DBirth9">Форма!#REF!</definedName>
    <definedName name="DevProject">Форма!$C$32</definedName>
    <definedName name="DocIssue0">Форма!$C$17</definedName>
    <definedName name="DocIssue1">Форма!$C$48</definedName>
    <definedName name="DocIssue10">Форма!#REF!</definedName>
    <definedName name="DocIssue11">Форма!#REF!</definedName>
    <definedName name="DocIssue12">Форма!#REF!</definedName>
    <definedName name="DocIssue13">Форма!#REF!</definedName>
    <definedName name="DocIssue14">Форма!#REF!</definedName>
    <definedName name="DocIssue15">Форма!#REF!</definedName>
    <definedName name="DocIssue2">Форма!$C$60</definedName>
    <definedName name="DocIssue3">Форма!$C$72</definedName>
    <definedName name="DocIssue4">Форма!$C$84</definedName>
    <definedName name="DocIssue5">Форма!$C$96</definedName>
    <definedName name="DocIssue6">Форма!#REF!</definedName>
    <definedName name="DocIssue7">Форма!#REF!</definedName>
    <definedName name="DocIssue8">Форма!#REF!</definedName>
    <definedName name="DocIssue9">Форма!#REF!</definedName>
    <definedName name="DocNum0">Форма!$C$16</definedName>
    <definedName name="DocNum1">Форма!$C$47</definedName>
    <definedName name="DocNum10">Форма!#REF!</definedName>
    <definedName name="DocNum11">Форма!#REF!</definedName>
    <definedName name="DocNum12">Форма!#REF!</definedName>
    <definedName name="DocNum13">Форма!#REF!</definedName>
    <definedName name="DocNum14">Форма!#REF!</definedName>
    <definedName name="DocNum15">Форма!#REF!</definedName>
    <definedName name="DocNum2">Форма!$C$59</definedName>
    <definedName name="DocNum3">Форма!$C$71</definedName>
    <definedName name="DocNum4">Форма!$C$83</definedName>
    <definedName name="DocNum5">Форма!$C$95</definedName>
    <definedName name="DocNum6">Форма!#REF!</definedName>
    <definedName name="DocNum7">Форма!#REF!</definedName>
    <definedName name="DocNum8">Форма!#REF!</definedName>
    <definedName name="DocNum9">Форма!#REF!</definedName>
    <definedName name="DocSer0">Форма!$C$15</definedName>
    <definedName name="DocSer1">Форма!$C$46</definedName>
    <definedName name="DocSer10">Форма!#REF!</definedName>
    <definedName name="DocSer11">Форма!#REF!</definedName>
    <definedName name="DocSer12">Форма!#REF!</definedName>
    <definedName name="DocSer13">Форма!#REF!</definedName>
    <definedName name="DocSer14">Форма!#REF!</definedName>
    <definedName name="DocSer15">Форма!#REF!</definedName>
    <definedName name="DocSer2">Форма!$C$58</definedName>
    <definedName name="DocSer3">Форма!$C$70</definedName>
    <definedName name="DocSer4">Форма!$C$82</definedName>
    <definedName name="DocSer5">Форма!$C$94</definedName>
    <definedName name="DocSer6">Форма!#REF!</definedName>
    <definedName name="DocSer7">Форма!#REF!</definedName>
    <definedName name="DocSer8">Форма!#REF!</definedName>
    <definedName name="DocSer9">Форма!#REF!</definedName>
    <definedName name="DocType0">Форма!$C$14</definedName>
    <definedName name="DocType1">Форма!$C$45</definedName>
    <definedName name="DocType10">Форма!#REF!</definedName>
    <definedName name="DocType11">Форма!#REF!</definedName>
    <definedName name="DocType12">Форма!#REF!</definedName>
    <definedName name="DocType13">Форма!#REF!</definedName>
    <definedName name="DocType14">Форма!#REF!</definedName>
    <definedName name="DocType15">Форма!#REF!</definedName>
    <definedName name="DocType2">Форма!$C$57</definedName>
    <definedName name="DocType3">Форма!$C$69</definedName>
    <definedName name="DocType4">Форма!$C$81</definedName>
    <definedName name="DocType5">Форма!$C$93</definedName>
    <definedName name="DocType6">Форма!#REF!</definedName>
    <definedName name="DocType7">Форма!#REF!</definedName>
    <definedName name="DocType8">Форма!#REF!</definedName>
    <definedName name="DocType9">Форма!#REF!</definedName>
    <definedName name="DUDS">Форма!$C$34</definedName>
    <definedName name="Email">Форма!$C$20</definedName>
    <definedName name="FamName0">Форма!$C$9</definedName>
    <definedName name="FamName1">Форма!$C$40</definedName>
    <definedName name="FamName10">Форма!#REF!</definedName>
    <definedName name="FamName11">Форма!#REF!</definedName>
    <definedName name="FamName12">Форма!#REF!</definedName>
    <definedName name="FamName13">Форма!#REF!</definedName>
    <definedName name="FamName14">Форма!#REF!</definedName>
    <definedName name="FamName15">Форма!#REF!</definedName>
    <definedName name="FamName2">Форма!$C$52</definedName>
    <definedName name="FamName3">Форма!$C$64</definedName>
    <definedName name="FamName4">Форма!$C$76</definedName>
    <definedName name="FamName5">Форма!$C$88</definedName>
    <definedName name="FamName6">Форма!#REF!</definedName>
    <definedName name="FamName7">Форма!#REF!</definedName>
    <definedName name="FamName8">Форма!#REF!</definedName>
    <definedName name="FamName9">Форма!#REF!</definedName>
    <definedName name="HousingRights">Форма!$C$30</definedName>
    <definedName name="INNSNILS">Форма!$C$24</definedName>
    <definedName name="LoanApproval">Форма!$C$33</definedName>
    <definedName name="LoanNeeds">Форма!$C$31</definedName>
    <definedName name="Name0">Форма!$C$10</definedName>
    <definedName name="Name1">Форма!$C$41</definedName>
    <definedName name="Name10">Форма!#REF!</definedName>
    <definedName name="Name11">Форма!#REF!</definedName>
    <definedName name="Name12">Форма!#REF!</definedName>
    <definedName name="Name13">Форма!#REF!</definedName>
    <definedName name="Name14">Форма!#REF!</definedName>
    <definedName name="Name15">Форма!#REF!</definedName>
    <definedName name="Name2">Форма!$C$53</definedName>
    <definedName name="Name3">Форма!$C$65</definedName>
    <definedName name="Name4">Форма!$C$77</definedName>
    <definedName name="Name5">Форма!$C$89</definedName>
    <definedName name="Name6">Форма!#REF!</definedName>
    <definedName name="Name7">Форма!#REF!</definedName>
    <definedName name="Name8">Форма!#REF!</definedName>
    <definedName name="Name9">Форма!#REF!</definedName>
    <definedName name="Number">Форма!$C$103</definedName>
    <definedName name="NumberCalc">Справочники!$Y$3</definedName>
    <definedName name="NumberCalcINN">Справочники!$Y$2</definedName>
    <definedName name="NumberCalcSNILS">Справочники!$Y$4</definedName>
    <definedName name="NumGenM">Форма!$C$23</definedName>
    <definedName name="NumGenW">Форма!$C$22</definedName>
    <definedName name="PLiving0">Форма!$C$13</definedName>
    <definedName name="PLiving1">Форма!$C$44</definedName>
    <definedName name="PLiving10">Форма!#REF!</definedName>
    <definedName name="PLiving11">Форма!#REF!</definedName>
    <definedName name="PLiving12">Форма!#REF!</definedName>
    <definedName name="PLiving13">Форма!#REF!</definedName>
    <definedName name="PLiving14">Форма!#REF!</definedName>
    <definedName name="PLiving15">Форма!#REF!</definedName>
    <definedName name="PLiving2">Форма!$C$56</definedName>
    <definedName name="PLiving3">Форма!$C$68</definedName>
    <definedName name="PLiving4">Форма!$C$80</definedName>
    <definedName name="PLiving5">Форма!$C$92</definedName>
    <definedName name="PLiving6">Форма!#REF!</definedName>
    <definedName name="PLiving7">Форма!#REF!</definedName>
    <definedName name="PLiving8">Форма!#REF!</definedName>
    <definedName name="PLiving9">Форма!#REF!</definedName>
    <definedName name="Region">Форма!$C$4</definedName>
    <definedName name="RelNumber">Форма!$C$21</definedName>
    <definedName name="RelType1">Форма!$C$39</definedName>
    <definedName name="RelType10">Форма!#REF!</definedName>
    <definedName name="RelType11">Форма!#REF!</definedName>
    <definedName name="RelType12">Форма!#REF!</definedName>
    <definedName name="RelType13">Форма!#REF!</definedName>
    <definedName name="RelType14">Форма!#REF!</definedName>
    <definedName name="RelType15">Форма!#REF!</definedName>
    <definedName name="RelType2">Форма!$C$51</definedName>
    <definedName name="RelType3">Форма!$C$63</definedName>
    <definedName name="RelType4">Форма!$C$75</definedName>
    <definedName name="RelType5">Форма!$C$87</definedName>
    <definedName name="RelType6">Форма!#REF!</definedName>
    <definedName name="RelType7">Форма!#REF!</definedName>
    <definedName name="RelType8">Форма!#REF!</definedName>
    <definedName name="RelType9">Форма!#REF!</definedName>
    <definedName name="ResReq">Форма!$C$28</definedName>
    <definedName name="SecName0">Форма!$C$11</definedName>
    <definedName name="SecName1">Форма!$C$42</definedName>
    <definedName name="SecName10">Форма!#REF!</definedName>
    <definedName name="SecName11">Форма!#REF!</definedName>
    <definedName name="SecName12">Форма!#REF!</definedName>
    <definedName name="SecName13">Форма!#REF!</definedName>
    <definedName name="SecName14">Форма!#REF!</definedName>
    <definedName name="SecName15">Форма!#REF!</definedName>
    <definedName name="SecName2">Форма!$C$54</definedName>
    <definedName name="SecName3">Форма!$C$66</definedName>
    <definedName name="SecName4">Форма!$C$78</definedName>
    <definedName name="SecName5">Форма!$C$90</definedName>
    <definedName name="SecName6">Форма!#REF!</definedName>
    <definedName name="SecName7">Форма!#REF!</definedName>
    <definedName name="SecName8">Форма!#REF!</definedName>
    <definedName name="SecName9">Форма!#REF!</definedName>
    <definedName name="Stage">Форма!$B$99</definedName>
    <definedName name="StatementDate">Форма!$C$18</definedName>
    <definedName name="TelNumber">Форма!$C$19</definedName>
    <definedName name="Z_029432BE_9884_4D35_B748_064D32FA0796_.wvu.Cols" localSheetId="2" hidden="1">Реестр!$Y:$XFD</definedName>
    <definedName name="Z_029432BE_9884_4D35_B748_064D32FA0796_.wvu.Cols" localSheetId="3" hidden="1">'Справочник категорий граждан'!$C:$XFD</definedName>
    <definedName name="Z_029432BE_9884_4D35_B748_064D32FA0796_.wvu.Cols" localSheetId="0" hidden="1">Форма!$G:$XFD</definedName>
    <definedName name="Z_029432BE_9884_4D35_B748_064D32FA0796_.wvu.PrintArea" localSheetId="2" hidden="1">Реестр!$A:$X</definedName>
    <definedName name="Z_029432BE_9884_4D35_B748_064D32FA0796_.wvu.Rows" localSheetId="3" hidden="1">'Справочник категорий граждан'!$20:$1048576</definedName>
    <definedName name="Z_029432BE_9884_4D35_B748_064D32FA0796_.wvu.Rows" localSheetId="0" hidden="1">Форма!$234:$1048576,Форма!$36:$97,Форма!$112:$233</definedName>
    <definedName name="_xlnm.Print_Area" localSheetId="2">Реестр!$A:$X</definedName>
  </definedNames>
  <calcPr calcId="125725"/>
  <customWorkbookViews>
    <customWorkbookView name="Лесников Кирилл Сергеевич - Личное представление" guid="{029432BE-9884-4D35-B748-064D32FA0796}" mergeInterval="0" personalView="1" maximized="1" windowWidth="1596" windowHeight="687" activeSheetId="1" showComments="commIndAndComment"/>
  </customWorkbookViews>
</workbook>
</file>

<file path=xl/calcChain.xml><?xml version="1.0" encoding="utf-8"?>
<calcChain xmlns="http://schemas.openxmlformats.org/spreadsheetml/2006/main">
  <c r="O42" i="3"/>
  <c r="X38"/>
  <c r="X32"/>
  <c r="X21"/>
  <c r="X19"/>
  <c r="X87" i="1"/>
  <c r="W87"/>
  <c r="X86"/>
  <c r="W86"/>
  <c r="X85"/>
  <c r="W85"/>
  <c r="X84"/>
  <c r="W84"/>
  <c r="X83"/>
  <c r="W83"/>
  <c r="X82"/>
  <c r="W82"/>
  <c r="X81"/>
  <c r="W81"/>
  <c r="X80"/>
  <c r="W80"/>
  <c r="X79"/>
  <c r="W79"/>
  <c r="X78"/>
  <c r="W78"/>
  <c r="X77"/>
  <c r="W77"/>
  <c r="X76"/>
  <c r="W76"/>
  <c r="X75"/>
  <c r="W75"/>
  <c r="X74"/>
  <c r="W74"/>
  <c r="X73"/>
  <c r="W73"/>
  <c r="X72"/>
  <c r="W72"/>
  <c r="X71"/>
  <c r="W71"/>
  <c r="X70"/>
  <c r="W70"/>
  <c r="X69"/>
  <c r="W69"/>
  <c r="X68"/>
  <c r="W68"/>
  <c r="X67"/>
  <c r="W67"/>
  <c r="X66"/>
  <c r="W66"/>
  <c r="X65"/>
  <c r="W65"/>
  <c r="X64"/>
  <c r="W64"/>
  <c r="X63"/>
  <c r="W63"/>
  <c r="X62"/>
  <c r="W62"/>
  <c r="X61"/>
  <c r="W61"/>
  <c r="X60"/>
  <c r="W60"/>
  <c r="X59"/>
  <c r="W59"/>
  <c r="X58"/>
  <c r="W58"/>
  <c r="X57"/>
  <c r="W57"/>
  <c r="X56"/>
  <c r="W56"/>
  <c r="X55"/>
  <c r="W55"/>
  <c r="X54"/>
  <c r="W54"/>
  <c r="X53"/>
  <c r="W53"/>
  <c r="X52"/>
  <c r="W52"/>
  <c r="X51"/>
  <c r="W51"/>
  <c r="X50"/>
  <c r="W50"/>
  <c r="X49"/>
  <c r="W49"/>
  <c r="X48"/>
  <c r="W48"/>
  <c r="X47"/>
  <c r="W47"/>
  <c r="X46"/>
  <c r="W46"/>
  <c r="X45"/>
  <c r="W45"/>
  <c r="X44"/>
  <c r="W44"/>
  <c r="X43"/>
  <c r="W43"/>
  <c r="X42"/>
  <c r="W42"/>
  <c r="X41"/>
  <c r="W41"/>
  <c r="X40"/>
  <c r="W40"/>
  <c r="X39"/>
  <c r="W39"/>
  <c r="X38"/>
  <c r="W38"/>
  <c r="X37"/>
  <c r="W37"/>
  <c r="X36"/>
  <c r="W36"/>
  <c r="X35"/>
  <c r="W35"/>
  <c r="X34"/>
  <c r="W34"/>
  <c r="X33"/>
  <c r="W33"/>
  <c r="X32"/>
  <c r="W32"/>
  <c r="X31"/>
  <c r="W31"/>
  <c r="X30"/>
  <c r="W30"/>
  <c r="X29"/>
  <c r="W29"/>
  <c r="X28"/>
  <c r="W28"/>
  <c r="X27"/>
  <c r="W27"/>
  <c r="X26"/>
  <c r="W26"/>
  <c r="X25"/>
  <c r="W25"/>
  <c r="X24"/>
  <c r="W24"/>
  <c r="X23"/>
  <c r="W23"/>
  <c r="X22"/>
  <c r="W22"/>
  <c r="X21"/>
  <c r="W21"/>
  <c r="X20"/>
  <c r="W20"/>
  <c r="X19"/>
  <c r="W19"/>
  <c r="X18"/>
  <c r="W18"/>
  <c r="X17"/>
  <c r="W17"/>
  <c r="X16"/>
  <c r="W16"/>
  <c r="X15"/>
  <c r="W15"/>
  <c r="X14"/>
  <c r="W14"/>
  <c r="X13"/>
  <c r="W13"/>
  <c r="X12"/>
  <c r="W12"/>
  <c r="X11"/>
  <c r="W11"/>
  <c r="X10"/>
  <c r="W10"/>
  <c r="X9"/>
  <c r="W9"/>
  <c r="X8"/>
  <c r="W8"/>
  <c r="X7"/>
  <c r="W7"/>
  <c r="X6"/>
  <c r="W6"/>
  <c r="X5"/>
  <c r="W5"/>
  <c r="X4"/>
  <c r="W4"/>
  <c r="X3"/>
  <c r="W3"/>
  <c r="X2"/>
  <c r="W2"/>
  <c r="N87" i="2" l="1"/>
  <c r="M87"/>
  <c r="N86"/>
  <c r="M86"/>
  <c r="N85"/>
  <c r="M85"/>
  <c r="N84"/>
  <c r="M84"/>
  <c r="N83"/>
  <c r="M83"/>
  <c r="N82"/>
  <c r="M82"/>
  <c r="N81"/>
  <c r="M81"/>
  <c r="N80"/>
  <c r="M80"/>
  <c r="N79"/>
  <c r="M79"/>
  <c r="N78"/>
  <c r="M78"/>
  <c r="N77"/>
  <c r="M77"/>
  <c r="N76"/>
  <c r="M76"/>
  <c r="N75"/>
  <c r="M75"/>
  <c r="N74"/>
  <c r="M74"/>
  <c r="N73"/>
  <c r="M73"/>
  <c r="N72"/>
  <c r="M72"/>
  <c r="N71"/>
  <c r="M71"/>
  <c r="N70"/>
  <c r="M70"/>
  <c r="N69"/>
  <c r="M69"/>
  <c r="N68"/>
  <c r="M68"/>
  <c r="N67"/>
  <c r="M67"/>
  <c r="N66"/>
  <c r="M66"/>
  <c r="N65"/>
  <c r="M65"/>
  <c r="N64"/>
  <c r="M64"/>
  <c r="N63"/>
  <c r="M63"/>
  <c r="N62"/>
  <c r="M62"/>
  <c r="N61"/>
  <c r="M61"/>
  <c r="N60"/>
  <c r="M60"/>
  <c r="N59"/>
  <c r="M59"/>
  <c r="N58"/>
  <c r="M58"/>
  <c r="N57"/>
  <c r="M57"/>
  <c r="N56"/>
  <c r="M56"/>
  <c r="N55"/>
  <c r="M55"/>
  <c r="N54"/>
  <c r="M54"/>
  <c r="N53"/>
  <c r="M53"/>
  <c r="N52"/>
  <c r="M52"/>
  <c r="N51"/>
  <c r="M51"/>
  <c r="N50"/>
  <c r="M50"/>
  <c r="N49"/>
  <c r="M49"/>
  <c r="N48"/>
  <c r="M48"/>
  <c r="N47"/>
  <c r="M47"/>
  <c r="N46"/>
  <c r="M46"/>
  <c r="N45"/>
  <c r="M45"/>
  <c r="N44"/>
  <c r="M44"/>
  <c r="N43"/>
  <c r="M43"/>
  <c r="N42"/>
  <c r="M42"/>
  <c r="N41"/>
  <c r="M41"/>
  <c r="N40"/>
  <c r="M40"/>
  <c r="N39"/>
  <c r="M39"/>
  <c r="N38"/>
  <c r="M38"/>
  <c r="N3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N3"/>
  <c r="M3"/>
  <c r="N2"/>
  <c r="M2"/>
  <c r="AI4" i="1" l="1"/>
  <c r="AI2"/>
  <c r="AI3"/>
  <c r="Y3" i="2"/>
  <c r="Y4"/>
  <c r="Y2"/>
</calcChain>
</file>

<file path=xl/sharedStrings.xml><?xml version="1.0" encoding="utf-8"?>
<sst xmlns="http://schemas.openxmlformats.org/spreadsheetml/2006/main" count="1560" uniqueCount="567">
  <si>
    <t>Регион</t>
  </si>
  <si>
    <t>Основной заявитель</t>
  </si>
  <si>
    <t>Фамилия</t>
  </si>
  <si>
    <t>Имя</t>
  </si>
  <si>
    <t>Отчество</t>
  </si>
  <si>
    <t>Дата рождения</t>
  </si>
  <si>
    <t>Место постоянного проживания</t>
  </si>
  <si>
    <t>Тип документа</t>
  </si>
  <si>
    <t>Серия</t>
  </si>
  <si>
    <t>Номер</t>
  </si>
  <si>
    <t>Дата выдачи и наименование органа выдавшего документ</t>
  </si>
  <si>
    <t>Дата подачи документов</t>
  </si>
  <si>
    <t>Телефон</t>
  </si>
  <si>
    <t>Электронный адрес</t>
  </si>
  <si>
    <t>Количество членов семьи</t>
  </si>
  <si>
    <t>Реквизиты решения органа местного самоуправления о включении в список граждан (дата и номер); орган местного самоуправления, принявший такое решение</t>
  </si>
  <si>
    <t>Категория граждан, имеющих право на приобретение жилья экономического класса в рамках программы, к которой относится гражданин</t>
  </si>
  <si>
    <t>Наличие или отсутствие преимущественного права гражданина на приобретение в рамках программы жилья экономического класса</t>
  </si>
  <si>
    <t>Наличие или отсутствие потребности в получении гражданином ипотечного кредита (займа) для приобретения жилья экономического класса</t>
  </si>
  <si>
    <t>Проект жилищного строительства , в котором гражданин планирует приобрести жилье экономического класс (в случае, если гражданином принято такое предварительное решение)</t>
  </si>
  <si>
    <t>Наличие подтверждения ипотечного кредитора о возможности предоставления гражданину ипотечного кредита (займа) или отказ в предоставлении ипотечного кредита (займа)</t>
  </si>
  <si>
    <t>Сведения о заключении гражданином договора участия в долевом строительстве или договора купли-продажи жилья эконом класса, о государственной регистрации права собственности на такое жилье</t>
  </si>
  <si>
    <t>Присвоенный гражданину номер ЖРС</t>
  </si>
  <si>
    <t>Член семьи 1</t>
  </si>
  <si>
    <t>Степень родства</t>
  </si>
  <si>
    <t>Член семьи 2</t>
  </si>
  <si>
    <t>Член семьи 3</t>
  </si>
  <si>
    <t>Член семьи 4</t>
  </si>
  <si>
    <t>Член семьи 5</t>
  </si>
  <si>
    <t>Справочник 1 Заявитель/член семьи</t>
  </si>
  <si>
    <t>Справочник 2 Степень родства или свойства по отношению к гражданину совместно проживающих с ним членов его семьи</t>
  </si>
  <si>
    <t>Cправочник 3 Категория граждан, имеющих право на приобретение жилья экономического класса в рамках программы, к которой относится гражданин</t>
  </si>
  <si>
    <t>Справочник 4 Наличие или отсутствие преимущественного права гражданина на приобретение в рамках программы жилья экономического класса</t>
  </si>
  <si>
    <t>Справочник 5 Наличие или отсутствие потребности в получении гражданином ипотечного кредита (займа) для приобретения жилья экономического класса</t>
  </si>
  <si>
    <t>Справочник 6 Наличие подтверждения ипотечного кредитора о возможности предоставления гражданину ипотечного кредита (займа) или отказ в предоставлении ипотечного кредита (займа)</t>
  </si>
  <si>
    <t>Число совместно проживающих с гражданином членов его семьи</t>
  </si>
  <si>
    <t>Наименование субъекта</t>
  </si>
  <si>
    <t>Номер субъекта</t>
  </si>
  <si>
    <t>Заявитель</t>
  </si>
  <si>
    <t>Мать</t>
  </si>
  <si>
    <t>Категория 8</t>
  </si>
  <si>
    <t>Наличие</t>
  </si>
  <si>
    <t>Республика Адыгея</t>
  </si>
  <si>
    <t>01</t>
  </si>
  <si>
    <t>Паспорт гражданина РФ</t>
  </si>
  <si>
    <t>Член семьи</t>
  </si>
  <si>
    <t>Отец</t>
  </si>
  <si>
    <t>Категория 9</t>
  </si>
  <si>
    <t>Отсутствие</t>
  </si>
  <si>
    <t>Республика Алтай</t>
  </si>
  <si>
    <t>04</t>
  </si>
  <si>
    <t>Свидетельство о рождении</t>
  </si>
  <si>
    <t>Сын</t>
  </si>
  <si>
    <t>Категория 10</t>
  </si>
  <si>
    <t>Республика Башкортостан</t>
  </si>
  <si>
    <t>02</t>
  </si>
  <si>
    <t>Дочь</t>
  </si>
  <si>
    <t>Категория 11</t>
  </si>
  <si>
    <t>Республика Бурятия</t>
  </si>
  <si>
    <t>03</t>
  </si>
  <si>
    <t>Брат</t>
  </si>
  <si>
    <t>Категория 12</t>
  </si>
  <si>
    <t>Республика Дагестан</t>
  </si>
  <si>
    <t>05</t>
  </si>
  <si>
    <t>Сестра</t>
  </si>
  <si>
    <t>Категория 13</t>
  </si>
  <si>
    <t>Республика Ингушетия</t>
  </si>
  <si>
    <t>06</t>
  </si>
  <si>
    <t>Категория 14</t>
  </si>
  <si>
    <t>Кабардино-Балкарская республика</t>
  </si>
  <si>
    <t>07</t>
  </si>
  <si>
    <t>Категория 15</t>
  </si>
  <si>
    <t>Республика Калмыкия</t>
  </si>
  <si>
    <t>08</t>
  </si>
  <si>
    <t>Категория 16</t>
  </si>
  <si>
    <t>Карачаево-Черкесская республика</t>
  </si>
  <si>
    <t>09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</si>
  <si>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</si>
  <si>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</si>
  <si>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</si>
  <si>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</si>
  <si>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</si>
  <si>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</si>
  <si>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</si>
  <si>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</si>
  <si>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</si>
  <si>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</si>
  <si>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</si>
  <si>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</si>
  <si>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</si>
  <si>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</si>
  <si>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</si>
  <si>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</si>
  <si>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</si>
  <si>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</si>
  <si>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</si>
  <si>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</si>
  <si>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</si>
  <si>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</si>
  <si>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</si>
  <si>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</si>
  <si>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</si>
  <si>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</si>
  <si>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</si>
  <si>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</si>
  <si>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</si>
  <si>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</si>
  <si>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</si>
  <si>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</si>
  <si>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</si>
  <si>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</si>
  <si>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</si>
  <si>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</si>
  <si>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</si>
  <si>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</si>
  <si>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</si>
  <si>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</si>
  <si>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</si>
  <si>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</si>
  <si>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</si>
  <si>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</si>
  <si>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</si>
  <si>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</si>
  <si>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</si>
  <si>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</si>
  <si>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</si>
  <si>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</si>
  <si>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</si>
  <si>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</si>
  <si>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</si>
  <si>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</si>
  <si>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</si>
  <si>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</si>
  <si>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</si>
  <si>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</si>
  <si>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</si>
  <si>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</si>
  <si>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</si>
  <si>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</si>
  <si>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</si>
  <si>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</si>
  <si>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</si>
  <si>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</si>
  <si>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</si>
  <si>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</si>
  <si>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</si>
  <si>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Санкт-Петербург</t>
  </si>
  <si>
    <t>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</si>
  <si>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</si>
  <si>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</si>
  <si>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</si>
  <si>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</si>
  <si>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</si>
  <si>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Территории, находящиеся за пределами РФ и обслуживаемые Управлением режимных объектов МВД, Байконур</t>
  </si>
  <si>
    <t>-</t>
  </si>
  <si>
    <t>Примечания по заполнению</t>
  </si>
  <si>
    <t>*</t>
  </si>
  <si>
    <t>*. Дата в формате дд.мм.гггг</t>
  </si>
  <si>
    <t>*-обязательное поле (здесь и далее)</t>
  </si>
  <si>
    <t>*. Серия паспорта (4 цифры без пробелов)</t>
  </si>
  <si>
    <t>*. Номер паспорта (6 цифр без проблелов)</t>
  </si>
  <si>
    <t>Неизменяемое поле</t>
  </si>
  <si>
    <t>Регион формирования  реестра субъекта РФ</t>
  </si>
  <si>
    <t>Дата подачи документов заявителем</t>
  </si>
  <si>
    <t>№№ (присвоенный гражданину порядковый номер списка граждан)</t>
  </si>
  <si>
    <t>Заявитель/член семьи</t>
  </si>
  <si>
    <t>Число, месяц, год рождения</t>
  </si>
  <si>
    <t>Степень родства или свойства по отношению к гражданину совместно проживающих с ним членов его семьи</t>
  </si>
  <si>
    <t>Контактный телефон гражданина-заявителя</t>
  </si>
  <si>
    <t>Электронный адрес гражданина-заявителя</t>
  </si>
  <si>
    <t>Дата выдачи и кем выдан</t>
  </si>
  <si>
    <t/>
  </si>
  <si>
    <t>Описание категории</t>
  </si>
  <si>
    <t>Категория</t>
  </si>
  <si>
    <r>
      <t xml:space="preserve">Категория граждан, имеющих право на приобретение жилья экономического класса в рамках программы, к которой относится гражданин
</t>
    </r>
    <r>
      <rPr>
        <i/>
        <sz val="14"/>
        <color indexed="10"/>
        <rFont val="Verdana"/>
        <family val="2"/>
        <charset val="204"/>
      </rPr>
      <t>Описание категорий находится в специальном справочнике</t>
    </r>
  </si>
  <si>
    <t>граждане, состоящие на учете в качестве нуждающихся в жилых помещениях, предоставляемых по договорам социального найма, по основаниям, которые установлены статьей 51 Жилищного кодекса Российской Федерации и (или) федеральным законом, указом Президента Российской Федерации, а также граждане, признанные нуждающимися в жилых помещениях, предоставляемых по договорам социального найма, по указанным основаниям, но не состоящие на таком учете;</t>
  </si>
  <si>
    <t>граждане, имеющие обеспеченность общей площадью жилых помещений в расчете на гражданина и каждого совместно проживающего с гражданином члена его семьи, не превышающей максимального размера, установленного нормативным правовым актом органа государственной власти субъекта Российской Федерации - участника программы "Жилье для российской семьи"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Федерации", но не более 18 кв. метров в расчете на одного человека (не более 32 кв. метров на одиноко проживающего гражданина), в случае если доходы гражданина и указанных членов его семьи и стоимость имущества, находящегося в собственности гражданина и (или) таких членов его семьи и подлежащего налогообложению, не превышают максимального уровня, установленного нормативным правовым актом органа государственной власти субъекта Российской Федерации - участника указанной программы;</t>
  </si>
  <si>
    <t>  граждане, проживающие в жилом помещении, которое в установленном порядке признано непригодным для проживания, либо в жилом помещении в многоквартирном доме, который в установленном порядке признан аварийным и подлежащим сносу или реконструкции, - независимо от размеров занимаемого жилого помещения;</t>
  </si>
  <si>
    <t>граждане, которые в установленном законодательством Российской Федерации, законодательством субъектов Российской Федерации, муниципальными правовыми актами порядке являются участниками государственных или муниципальных программ, иных мероприятий и имеют право на получение социальных выплат (субсидий) на приобретение (строительство) жилых помещений за счет средств бюджетов всех уровней;</t>
  </si>
  <si>
    <t>граждане, имеющие 3 и более детей, - независимо от размеров занимаемого жилого помещения;</t>
  </si>
  <si>
    <t>граждане, имеющие 1 ребенка и более, при этом возраст каждого из супругов либо одного родителя в неполной семье не превышает 35 лет;</t>
  </si>
  <si>
    <t xml:space="preserve"> граждане - участники накопительно-ипотечной системы жилищного обеспечения военнослужащих;</t>
  </si>
  <si>
    <t>граждане, для которых работа в федеральных органах государственной власти, органах государственной власти субъектов Российской Федерации, органах местного самоуправления является основным местом работы;</t>
  </si>
  <si>
    <t>граждане, для которых работа в государственных и муниципальных учреждениях, являющихся научными организациями или организациями научного обслуживания, в качестве научных работников, специалистов научной организации или работников сферы научного обслуживания, в государственных и муниципальных образовательных учреждениях, государственных и муниципальных учреждениях здравоохранения, культуры, социальной защиты, занятости населения, физической культуры и спорта является основным местом работы;</t>
  </si>
  <si>
    <t>граждане, для которых работа в градообразующих организациях, в том числе входящих в состав научно-производственных комплексов наукоградов, независимо от организационно-правовой формы таких организаций является основным местом работы;</t>
  </si>
  <si>
    <t xml:space="preserve">граждане, для которых работа в организациях, созданных государственными академиями наук (за исключением организаций социальной сферы) и не указанных в категориях "9", "10", "12"  является основным местом работы;
</t>
  </si>
  <si>
    <t xml:space="preserve">граждане, для которых работа в государственных унитарных предприятиях, являющихся научными организациями или организациями научного обслуживания, которые осуществляют научную, научно-техническую, инновационную деятельность, экспериментальные разработки, испытания, подготовку кадров по приоритетным направлениям развития науки, технологий и техники в Российской Федерации, утвержденным Указом Президента Российской Федерации от 7 июля 2011 г. N 899, и которые не указаны в категориях  "10" - "13" настоящего пункта, является основным местом работы;
</t>
  </si>
  <si>
    <t xml:space="preserve">граждане, для которых работа в организациях - участниках программ развития пилотных инновационных территориальных кластеров, реализуемых на территориях субъектов Российской Федерации по перечню согласно приложению к Правилам распределения и предоставления субсидий из федерального бюджета бюджетам субъектов Российской Федерации на реализацию мероприятий, предусмотренных программами развития пилотных инновационных территориальных кластеров, утвержденным постановлением Правительства Российской Федерации от 6 марта 2013 г. N 188 "Об утверждении Правил распределения и предоставления субсидий из федерального бюджета бюджетам субъектов Российской Федерации на реализацию мероприятий, предусмотренных программами развития пилотных инновационных территориальных кластеров", является основным местом работы;
</t>
  </si>
  <si>
    <t>граждане, являющиеся ветеранами боевых действий, - независимо от размеров занимаемого жилого помещения;</t>
  </si>
  <si>
    <t>граждане, имеющие 2 и более несовершеннолетних детей и являющиеся получателями материнского (семейного) капитала в соответствии с Федеральным законом "О дополнительных мерах государственной поддержки семей, имеющих детей", при условии использования такого материнского (семейного) капитала на приобретение (строительство) жилья экономического класса, - независимо от размеров занимаемого жилого помещения.</t>
  </si>
  <si>
    <t>граждане, для которых работа в организациях оборонно-промышленного комплекса, включенных в установленном Правительством Российской Федерации порядке в сводный реестр организаций оборонно-промышленного комплекса, независимо от организационно-правовой формы таких организаций является основным местом работы;</t>
  </si>
  <si>
    <t>граждане, для которых работа в научных организациях, которым Правительством Российской Федерации присвоен статус государственных научных центров, независимо от организационно-правовой формы таких организаций является основным местом работы;</t>
  </si>
  <si>
    <t>Категория 2</t>
  </si>
  <si>
    <t>Категория 3</t>
  </si>
  <si>
    <t>Категория 4</t>
  </si>
  <si>
    <t>Категория 5</t>
  </si>
  <si>
    <t>Категория 17</t>
  </si>
  <si>
    <t>Категория 1</t>
  </si>
  <si>
    <t>Категория 6</t>
  </si>
  <si>
    <t>Категория 7</t>
  </si>
  <si>
    <r>
      <rPr>
        <b/>
        <sz val="14"/>
        <color theme="1"/>
        <rFont val="Verdana"/>
        <family val="2"/>
        <charset val="204"/>
      </rPr>
      <t>Этап 1.</t>
    </r>
    <r>
      <rPr>
        <sz val="14"/>
        <color theme="1"/>
        <rFont val="Verdana"/>
        <family val="2"/>
        <charset val="204"/>
      </rPr>
      <t xml:space="preserve"> Выберите регион подачи заявления.</t>
    </r>
  </si>
  <si>
    <r>
      <rPr>
        <b/>
        <sz val="14"/>
        <color theme="1"/>
        <rFont val="Verdana"/>
        <family val="2"/>
        <charset val="204"/>
      </rPr>
      <t>Этап 2.</t>
    </r>
    <r>
      <rPr>
        <sz val="14"/>
        <color theme="1"/>
        <rFont val="Verdana"/>
        <family val="2"/>
        <charset val="204"/>
      </rPr>
      <t xml:space="preserve"> Заполните информацию по основному заявителю.</t>
    </r>
  </si>
  <si>
    <t>Способ формирования номера ЖРС</t>
  </si>
  <si>
    <t>Методика формирования номера ЖРС</t>
  </si>
  <si>
    <r>
      <rPr>
        <b/>
        <sz val="14"/>
        <color theme="1"/>
        <rFont val="Verdana"/>
        <family val="2"/>
        <charset val="204"/>
      </rPr>
      <t>Этап 3.</t>
    </r>
    <r>
      <rPr>
        <sz val="14"/>
        <color theme="1"/>
        <rFont val="Verdana"/>
        <family val="2"/>
        <charset val="204"/>
      </rPr>
      <t xml:space="preserve"> Заполните информацию по ЖРС.</t>
    </r>
  </si>
  <si>
    <t>Нет информации</t>
  </si>
  <si>
    <r>
      <rPr>
        <b/>
        <sz val="14"/>
        <color theme="1"/>
        <rFont val="Verdana"/>
        <family val="2"/>
        <charset val="204"/>
      </rPr>
      <t>Этап 4.</t>
    </r>
    <r>
      <rPr>
        <sz val="14"/>
        <color theme="1"/>
        <rFont val="Verdana"/>
        <family val="2"/>
        <charset val="204"/>
      </rPr>
      <t xml:space="preserve"> Заполните информацию о членах семьи</t>
    </r>
  </si>
  <si>
    <t>Автоматический</t>
  </si>
  <si>
    <t>Ввести вручную</t>
  </si>
  <si>
    <t>ИНН</t>
  </si>
  <si>
    <t>Паспортные данные</t>
  </si>
  <si>
    <t>СНИЛС</t>
  </si>
  <si>
    <r>
      <rPr>
        <b/>
        <sz val="11"/>
        <color theme="1"/>
        <rFont val="Calibri"/>
        <family val="2"/>
        <charset val="204"/>
        <scheme val="minor"/>
      </rPr>
      <t xml:space="preserve">Этап 4. </t>
    </r>
    <r>
      <rPr>
        <sz val="11"/>
        <color theme="1"/>
        <rFont val="Calibri"/>
        <family val="2"/>
        <charset val="204"/>
        <scheme val="minor"/>
      </rPr>
      <t>Сформируйте номер ЖРС</t>
    </r>
  </si>
  <si>
    <r>
      <rPr>
        <b/>
        <sz val="11"/>
        <color theme="1"/>
        <rFont val="Calibri"/>
        <family val="2"/>
        <charset val="204"/>
        <scheme val="minor"/>
      </rPr>
      <t xml:space="preserve">Этап 5. </t>
    </r>
    <r>
      <rPr>
        <sz val="11"/>
        <color theme="1"/>
        <rFont val="Calibri"/>
        <family val="2"/>
        <charset val="204"/>
        <scheme val="minor"/>
      </rPr>
      <t>Сформируйте номер ЖРС</t>
    </r>
  </si>
  <si>
    <t>Этап 4. Сформируйте номер ЖРС</t>
  </si>
  <si>
    <t>Муж</t>
  </si>
  <si>
    <t>Жена</t>
  </si>
  <si>
    <t>Номер СНИЛС</t>
  </si>
  <si>
    <t>Категория 18</t>
  </si>
  <si>
    <t>граждане, являющиеся инвалидами и семьями, имеющими детей-инвалидов</t>
  </si>
  <si>
    <t xml:space="preserve">СВОДНЫЙ РЕЕСТР ГРАЖДАН </t>
  </si>
  <si>
    <t xml:space="preserve">ВКЛЮЧЕННЫХ В СПИСКИ ГРАЖДАН, ИМЕЮЩИХ ПРАВО НА </t>
  </si>
  <si>
    <t xml:space="preserve">ПРИОБРЕТЕНИЕ ЖИЛЬЯ ЭКОНОМИЧЕСКОГО КЛАССА </t>
  </si>
  <si>
    <t>В РАМКАХ ПРОГРАММЫ</t>
  </si>
  <si>
    <t>"ЖИЛЬЕ ДЛЯ РОССИЙСКОЙ СЕМЬИ"</t>
  </si>
  <si>
    <t>количество записей в реестре _______</t>
  </si>
  <si>
    <t xml:space="preserve"> (указывается наименование субъекта Российской Федерации)</t>
  </si>
  <si>
    <t>(дд.мм.гггг)</t>
  </si>
  <si>
    <t>(наименование организации)</t>
  </si>
  <si>
    <t>(при наличии указывается наименование организации)</t>
  </si>
  <si>
    <r>
      <t>Агент по передаче реестра</t>
    </r>
    <r>
      <rPr>
        <i/>
        <sz val="14"/>
        <color theme="1"/>
        <rFont val="Times New Roman"/>
        <family val="1"/>
        <charset val="204"/>
      </rPr>
      <t xml:space="preserve"> ________________________________________________</t>
    </r>
  </si>
  <si>
    <t>место для подписи</t>
  </si>
  <si>
    <t>Указать должность и ФИО составившего реестр</t>
  </si>
  <si>
    <t>73 Ульяновская область</t>
  </si>
  <si>
    <t>Адрес проекта жилищного строительства</t>
  </si>
  <si>
    <t>Наименование застройщика</t>
  </si>
  <si>
    <t>г. Ульяновск , Заволжский район (многоквартирные жилые дома 53-56 в третьем квартале малоэтажной застройки жилого микрорайона "Запад-1" в Засвияжском районе г. Ульяновска.)</t>
  </si>
  <si>
    <t>Запад, ООО</t>
  </si>
  <si>
    <t xml:space="preserve"> г. Ульяновск , Ульяновский район, с. Карлинское</t>
  </si>
  <si>
    <t>Запад-2, ООО</t>
  </si>
  <si>
    <t>г. Ульяновск Засвияжский район ОГУСП "Совхоз им. Матросова", примерно в 150 м на северо-запад от ориентира пост ГИБДД</t>
  </si>
  <si>
    <t xml:space="preserve">Аргоника, ООО </t>
  </si>
  <si>
    <t>г. Ульяновск, Заволжский район ул. Заречная, северо- восточнее жилого дома № 27</t>
  </si>
  <si>
    <t>ДВЛ-Девелопмент, ООО</t>
  </si>
  <si>
    <t>г. Ульяновск , Ленинский район микрорайон "Искра" Квартал Б (южная часть)</t>
  </si>
  <si>
    <t>г. Ульяновск, Заволжский район севернее жилого дома № 13 ул. Нахимова</t>
  </si>
  <si>
    <t>г. Ульяновск, Ленинский район ул.Ипподромная</t>
  </si>
  <si>
    <t>УльяновскЦентрГазСтрой, ООО</t>
  </si>
  <si>
    <t xml:space="preserve">Керамзит, ООО </t>
  </si>
  <si>
    <t>г. Димитровград, ул.Донская, 21</t>
  </si>
  <si>
    <t xml:space="preserve">СпецСтрой, ООО </t>
  </si>
  <si>
    <t>г. Ульяновск Засвияжский район севернее жилого дома № 97 по ул. Промышленной</t>
  </si>
  <si>
    <t>Новая Жизнь Недвижимость, ООО</t>
  </si>
  <si>
    <t>Ульяновская область, г. Ульяновск, Заволжский район</t>
  </si>
  <si>
    <t xml:space="preserve">Кудашов </t>
  </si>
  <si>
    <t xml:space="preserve">Вадим </t>
  </si>
  <si>
    <t>075799</t>
  </si>
  <si>
    <t>06.08.2015</t>
  </si>
  <si>
    <t>1</t>
  </si>
  <si>
    <t>Степанович</t>
  </si>
  <si>
    <t xml:space="preserve">паспорт </t>
  </si>
  <si>
    <t xml:space="preserve">73 04 </t>
  </si>
  <si>
    <t>с. Репьёвка Космынка, Майнский район, Ульяновская область</t>
  </si>
  <si>
    <t>Протокол №1 от 11.09.2015Решение комиссии по реализации программ  связанных с обеспечением граждан Российской Федерации жилыми помещениями на территории муниципального образования "Майнский район"</t>
  </si>
  <si>
    <t>89036681257  954-274</t>
  </si>
  <si>
    <t>2</t>
  </si>
  <si>
    <t xml:space="preserve">Кузнецов </t>
  </si>
  <si>
    <t xml:space="preserve">Александр </t>
  </si>
  <si>
    <t>Александрович</t>
  </si>
  <si>
    <t>702806</t>
  </si>
  <si>
    <t>07.09.2009 ТП УФМС России по Ульяновской области в Майнском районе</t>
  </si>
  <si>
    <t>89276312309</t>
  </si>
  <si>
    <t>27.01.2004  Отделом внутренних дел Майнского района Ульяновской области</t>
  </si>
  <si>
    <t>муниципальному образованию "Майнский район"</t>
  </si>
  <si>
    <t>Администрация муниципального образования "Майнский район"</t>
  </si>
  <si>
    <t>21.08.2015</t>
  </si>
  <si>
    <t>73</t>
  </si>
  <si>
    <t xml:space="preserve">заявитель </t>
  </si>
  <si>
    <t>наличие</t>
  </si>
  <si>
    <t>нет информации</t>
  </si>
  <si>
    <t xml:space="preserve">наличие </t>
  </si>
  <si>
    <t xml:space="preserve">не определился </t>
  </si>
  <si>
    <t>член семьи</t>
  </si>
  <si>
    <t>жена</t>
  </si>
  <si>
    <t>Кузнецова</t>
  </si>
  <si>
    <t>Сирина</t>
  </si>
  <si>
    <t>Абдулхаевна</t>
  </si>
  <si>
    <t>7314</t>
  </si>
  <si>
    <t>051667</t>
  </si>
  <si>
    <t>7309</t>
  </si>
  <si>
    <t>с. Репьёвка Космынка,ул. Молодёжная. Д.5, кв. 2, Майнский район, Ульяновская область</t>
  </si>
  <si>
    <t>26.09.2014 ТП УФМС России по Ульяновской области в Майнском районе</t>
  </si>
  <si>
    <t xml:space="preserve">нет информации </t>
  </si>
  <si>
    <t>3</t>
  </si>
  <si>
    <t xml:space="preserve">Ярыгина </t>
  </si>
  <si>
    <t xml:space="preserve">Ольга </t>
  </si>
  <si>
    <t>Николаевна</t>
  </si>
  <si>
    <t>7312</t>
  </si>
  <si>
    <t>915125</t>
  </si>
  <si>
    <t>17.09.2012ТП УФМС России по Ульяновской области в майнском районе</t>
  </si>
  <si>
    <t>89176041109</t>
  </si>
  <si>
    <t>нет</t>
  </si>
  <si>
    <t xml:space="preserve">Ярыгин </t>
  </si>
  <si>
    <t>Владимирович</t>
  </si>
  <si>
    <t>7311</t>
  </si>
  <si>
    <t>906589</t>
  </si>
  <si>
    <t>03.07.2012 Отделом УФМС России в Заволжском районе гор. Ульяновска</t>
  </si>
  <si>
    <t>с. Белое Озеро, ул. Школьная, дом №45</t>
  </si>
  <si>
    <t>имеется</t>
  </si>
  <si>
    <t xml:space="preserve">Кадочкина </t>
  </si>
  <si>
    <t xml:space="preserve">Ксения </t>
  </si>
  <si>
    <t>Сергеевна</t>
  </si>
  <si>
    <t xml:space="preserve">свидетельство о рождении </t>
  </si>
  <si>
    <t>I-BA</t>
  </si>
  <si>
    <t>607962</t>
  </si>
  <si>
    <t>18.01.2005 Отдел ЗАГС администрации Заволжского района  г. Ульяновска18.01.2006</t>
  </si>
  <si>
    <t>дочь</t>
  </si>
  <si>
    <t>ельства администрации района</t>
  </si>
  <si>
    <t>супруг</t>
  </si>
  <si>
    <t>Протокол №2 от 05.11.2015Решение комиссии по реализации программ  связанных с обеспечением граждан Российской Федерации жилыми помещениями на территории муниципального образования "Майнский район"</t>
  </si>
  <si>
    <t>по</t>
  </si>
  <si>
    <t>4</t>
  </si>
  <si>
    <t xml:space="preserve">Суворова </t>
  </si>
  <si>
    <t xml:space="preserve">Мария </t>
  </si>
  <si>
    <t>Анатольевна</t>
  </si>
  <si>
    <t>7302</t>
  </si>
  <si>
    <t>701670</t>
  </si>
  <si>
    <t>26.12.2002 отделом внутренних делСурского района Ульяновской области</t>
  </si>
  <si>
    <t>р.п. Майна, ул. 1-ая Колхозная, дом № 10 Майнский район, Ульяновская область</t>
  </si>
  <si>
    <t>Протокол '№3 от 26.11.2015г.</t>
  </si>
  <si>
    <t>89603675729</t>
  </si>
  <si>
    <t>сын</t>
  </si>
  <si>
    <t xml:space="preserve">Суворов </t>
  </si>
  <si>
    <t xml:space="preserve">Всеволод </t>
  </si>
  <si>
    <t>Дмитриевич</t>
  </si>
  <si>
    <t>№591117</t>
  </si>
  <si>
    <t>08.02.2005 Отдел ЗАГС администрации Сурского района  Ульяновской области</t>
  </si>
  <si>
    <t>Семён</t>
  </si>
  <si>
    <t>761579</t>
  </si>
  <si>
    <t>18.04.2012</t>
  </si>
  <si>
    <t>5</t>
  </si>
  <si>
    <t xml:space="preserve">Уланова </t>
  </si>
  <si>
    <t xml:space="preserve">Наталья </t>
  </si>
  <si>
    <t>Евгеньевна</t>
  </si>
  <si>
    <t>7304</t>
  </si>
  <si>
    <t>207982</t>
  </si>
  <si>
    <t>27.08.2004 Отделом внутренних дел Майнского района Ульяновской области</t>
  </si>
  <si>
    <t>р.п. Майна, ул. Первомайская, дом № 35,кв.23 Майнский район, Ульяновская область</t>
  </si>
  <si>
    <t>Протокол № 4 от 27.11.2015</t>
  </si>
  <si>
    <t>89041913260</t>
  </si>
  <si>
    <t>26.04.2012 отдел ЗАГС администрации муниципального образования  "Майнский район" Ульяновской области Российской Федерации</t>
  </si>
  <si>
    <t xml:space="preserve">Уланов </t>
  </si>
  <si>
    <t xml:space="preserve">Антон </t>
  </si>
  <si>
    <t>Денисович</t>
  </si>
  <si>
    <t>581604</t>
  </si>
  <si>
    <t>23.06.2004 отдел ЗАГС администрации майнского района Ульяновской области</t>
  </si>
  <si>
    <t>6</t>
  </si>
  <si>
    <t>Спиридонов</t>
  </si>
  <si>
    <t xml:space="preserve">Артём </t>
  </si>
  <si>
    <t>73 11</t>
  </si>
  <si>
    <t>874161</t>
  </si>
  <si>
    <t>31.01.2012  ТП УФМС России  по Ульяновской области в Майнском районе</t>
  </si>
  <si>
    <t>с. Степное Матюнино</t>
  </si>
  <si>
    <t>89539893209</t>
  </si>
  <si>
    <t xml:space="preserve">Спиридонова </t>
  </si>
  <si>
    <t xml:space="preserve">Дарья </t>
  </si>
  <si>
    <t>Дмитриевна</t>
  </si>
  <si>
    <t>73 15</t>
  </si>
  <si>
    <t>106420</t>
  </si>
  <si>
    <t>19.08.2015.ТП УФМС по Ульяновской области в Ульяновском  районе</t>
  </si>
  <si>
    <t>супруга</t>
  </si>
  <si>
    <t>Протокол № 5 от 18.12.2015</t>
  </si>
  <si>
    <t>7</t>
  </si>
  <si>
    <t xml:space="preserve">Матросов </t>
  </si>
  <si>
    <t xml:space="preserve">Олег </t>
  </si>
  <si>
    <t>Григорьевич</t>
  </si>
  <si>
    <t>883519</t>
  </si>
  <si>
    <t>с. Старые маклауши</t>
  </si>
  <si>
    <t>89603711811</t>
  </si>
  <si>
    <t>Протокол № 6 от 26.01.2016</t>
  </si>
  <si>
    <t xml:space="preserve">Матросова </t>
  </si>
  <si>
    <t>Зинаида</t>
  </si>
  <si>
    <t>73 10</t>
  </si>
  <si>
    <t>789303</t>
  </si>
  <si>
    <t>29.10.2010 ТП УФМС России по Ульяновской области в Майнском рай</t>
  </si>
  <si>
    <t>28.02.2012 ТП УФМС России по   Ульяновской области в Майнском районе</t>
  </si>
  <si>
    <t>89063944553</t>
  </si>
  <si>
    <t xml:space="preserve">Василий </t>
  </si>
  <si>
    <t>Олегович</t>
  </si>
  <si>
    <t>73 08</t>
  </si>
  <si>
    <t>662086</t>
  </si>
  <si>
    <t>23.03.2009 ТП УФМС России по Ульяновской области в Майнском районе</t>
  </si>
  <si>
    <t xml:space="preserve">Ирина </t>
  </si>
  <si>
    <t>Олеговна</t>
  </si>
  <si>
    <t>свидетельство о рождении</t>
  </si>
  <si>
    <t xml:space="preserve">I-BA </t>
  </si>
  <si>
    <t>515234</t>
  </si>
  <si>
    <t>15.02.2001 Администрация Старомаклаушинского сельсовета</t>
  </si>
  <si>
    <t xml:space="preserve">Аникина </t>
  </si>
  <si>
    <t>Вячеславовна</t>
  </si>
  <si>
    <t>73  07</t>
  </si>
  <si>
    <t>563852</t>
  </si>
  <si>
    <t xml:space="preserve">19.02.2008 ТП УФМС России по Ульяновской областив Майнском районе </t>
  </si>
  <si>
    <t>с. Берёзовка</t>
  </si>
  <si>
    <t>Протокол №7 от 03.02.2016</t>
  </si>
  <si>
    <t>89278165358</t>
  </si>
  <si>
    <t>8</t>
  </si>
  <si>
    <t xml:space="preserve">Аникин </t>
  </si>
  <si>
    <t>Николаевич</t>
  </si>
  <si>
    <t>60  04</t>
  </si>
  <si>
    <t>865083</t>
  </si>
  <si>
    <t>09.01..2004 Отделом  внутренних делМайнского района Ульяновской области</t>
  </si>
  <si>
    <t>Аникин</t>
  </si>
  <si>
    <t>Степан</t>
  </si>
  <si>
    <t>660226</t>
  </si>
  <si>
    <t>Договор №22/60М от 22.01.2016 ООО "Запад"</t>
  </si>
  <si>
    <t>ПАО "Сбербанк"</t>
  </si>
  <si>
    <t>9</t>
  </si>
  <si>
    <t xml:space="preserve">Тиханова </t>
  </si>
  <si>
    <t>Екатерина</t>
  </si>
  <si>
    <t>031042</t>
  </si>
  <si>
    <t>01.07.2014 ТП УФМС России по Ульяновской области в Майнском районе</t>
  </si>
  <si>
    <t>р.п. Майна, ул. Лесная. д.№ 7, кв.3</t>
  </si>
  <si>
    <t>Протокол №8 от 16.02.2016</t>
  </si>
  <si>
    <t>89022174231</t>
  </si>
  <si>
    <t>10</t>
  </si>
  <si>
    <t>Солодовников</t>
  </si>
  <si>
    <t>Юрий</t>
  </si>
  <si>
    <t>064160</t>
  </si>
  <si>
    <t>27.11.2014 ТП УФМС России по Ульяновской области в Майнском районе</t>
  </si>
  <si>
    <t xml:space="preserve">р.п. Майна, пер. Садовый  д.3,кв.2 </t>
  </si>
  <si>
    <t>Протокол № 9 от 01.03.2016</t>
  </si>
  <si>
    <t xml:space="preserve">имеется </t>
  </si>
  <si>
    <t>89278224563</t>
  </si>
  <si>
    <t>Солодовникова</t>
  </si>
  <si>
    <t>Татьяна</t>
  </si>
  <si>
    <t>Петровна</t>
  </si>
  <si>
    <t>633433</t>
  </si>
  <si>
    <t>10.10.2002 отделом внутренних дел Майнского района Ульяновской области</t>
  </si>
  <si>
    <t xml:space="preserve">Солодовникова </t>
  </si>
  <si>
    <t xml:space="preserve">Марина </t>
  </si>
  <si>
    <t>Юрьевна</t>
  </si>
  <si>
    <t>729439</t>
  </si>
  <si>
    <t>13.01.2011Отдел ЗАГС администрации Майнского района Ульяновской области</t>
  </si>
  <si>
    <t>729434</t>
  </si>
  <si>
    <t>12.01.2011Отдел ЗАГС администрации Майнского района Ульяновской области</t>
  </si>
  <si>
    <t>Отдел архитектуры и строительчтва администрации района</t>
  </si>
  <si>
    <t>11</t>
  </si>
  <si>
    <t xml:space="preserve">Кавеева </t>
  </si>
  <si>
    <t xml:space="preserve">Людмила </t>
  </si>
  <si>
    <t>с. Загоскино, ул. Механизаторов ,д.10</t>
  </si>
  <si>
    <t>73 14</t>
  </si>
  <si>
    <t>064218</t>
  </si>
  <si>
    <t>11.12.2014ТП УФМС России  по Ульяновской области в Майнском рйоне</t>
  </si>
  <si>
    <t>06.04.2016</t>
  </si>
  <si>
    <t>89631298178</t>
  </si>
  <si>
    <t>Протокол № 10 от 11.04.2016г.</t>
  </si>
  <si>
    <t>Юрьевич</t>
  </si>
  <si>
    <t>Людмила</t>
  </si>
  <si>
    <t>11.12.2014 ТП УФМС России по Ульяновской области в Майнском районе</t>
  </si>
  <si>
    <t>с. Загоскино, ул. Механизаторовд. 10</t>
  </si>
  <si>
    <t>Протокол №10 от 11 апреля 2016</t>
  </si>
  <si>
    <t xml:space="preserve">Кавеев </t>
  </si>
  <si>
    <t>Рамиль</t>
  </si>
  <si>
    <t>Шгаипович</t>
  </si>
  <si>
    <t>874084</t>
  </si>
  <si>
    <t>13.01.2012 ТП УФМС России по Ульяновской области в майнском районе</t>
  </si>
  <si>
    <t>Руслан</t>
  </si>
  <si>
    <t>Рамильевич</t>
  </si>
  <si>
    <t>7310</t>
  </si>
  <si>
    <t>785358</t>
  </si>
  <si>
    <t>07.10.2010 ТП УФМС России по Ульяновской области</t>
  </si>
  <si>
    <t>06.09.1990</t>
  </si>
  <si>
    <t xml:space="preserve">Анастасия </t>
  </si>
  <si>
    <t>рамильевна</t>
  </si>
  <si>
    <t>883678</t>
  </si>
  <si>
    <t>03.04.2012 ТП УФМС России по Ульяновской области в Майнском районе</t>
  </si>
  <si>
    <t>12</t>
  </si>
  <si>
    <t xml:space="preserve">Дмитриев </t>
  </si>
  <si>
    <t xml:space="preserve">Анатолий </t>
  </si>
  <si>
    <t>Петрович</t>
  </si>
  <si>
    <t>905297</t>
  </si>
  <si>
    <t>09.07.2012ТП УФМС России по Ульяновской области в майнском районе</t>
  </si>
  <si>
    <t>с. Репьёвка-Космынка</t>
  </si>
  <si>
    <t>Протокол № 11 от 21.04.2016</t>
  </si>
  <si>
    <t>89170638556</t>
  </si>
  <si>
    <t>Дмитриева</t>
  </si>
  <si>
    <t>Викторова</t>
  </si>
  <si>
    <t>031086</t>
  </si>
  <si>
    <t>14.07.2014 ТП УФМС России по Ульяновской области в Майнском районе</t>
  </si>
  <si>
    <t>Дмитриев</t>
  </si>
  <si>
    <t>Анатольевич</t>
  </si>
  <si>
    <t>750894</t>
  </si>
  <si>
    <t>15.04.2010ТП УФМС  России  по Ульяновской  области  в Майнском районе</t>
  </si>
  <si>
    <t xml:space="preserve">Сергеев </t>
  </si>
  <si>
    <t>039720</t>
  </si>
  <si>
    <t>12.08.2014ТП УФМС России по Ульяновской области в Майнском районе</t>
  </si>
  <si>
    <t>13</t>
  </si>
  <si>
    <t xml:space="preserve">Степанова </t>
  </si>
  <si>
    <t>Елена</t>
  </si>
  <si>
    <t>Александровна</t>
  </si>
  <si>
    <t>693266</t>
  </si>
  <si>
    <t>24.07.2009ТП УФМС Россиипо Ульяновской области в майнском районе</t>
  </si>
  <si>
    <t>с. Уржумское,ул. Колхозная, д.№7, кв.2</t>
  </si>
  <si>
    <t>мать</t>
  </si>
  <si>
    <t>не имеется</t>
  </si>
  <si>
    <t>89510918753</t>
  </si>
  <si>
    <t>Виктория</t>
  </si>
  <si>
    <t>712869</t>
  </si>
  <si>
    <t>23.06.2010отдел ЗАГС администрации муниципального образования  "Майнский район" Ульяновской области</t>
  </si>
  <si>
    <t>826529</t>
  </si>
  <si>
    <t xml:space="preserve">Хлуев </t>
  </si>
  <si>
    <t xml:space="preserve">Ярослав </t>
  </si>
  <si>
    <t>ит</t>
  </si>
  <si>
    <t>14</t>
  </si>
  <si>
    <t xml:space="preserve">Анна </t>
  </si>
  <si>
    <t>Андреевна</t>
  </si>
  <si>
    <t>7308</t>
  </si>
  <si>
    <t>593692</t>
  </si>
  <si>
    <t xml:space="preserve">07.06.2008     ТП УФМС России по Ульяновской области </t>
  </si>
  <si>
    <r>
      <t xml:space="preserve">Протокол </t>
    </r>
    <r>
      <rPr>
        <i/>
        <sz val="14"/>
        <color theme="1"/>
        <rFont val="Arial"/>
        <family val="2"/>
        <charset val="204"/>
      </rPr>
      <t>№12  от 29.08.2016</t>
    </r>
  </si>
  <si>
    <t>89176012135</t>
  </si>
  <si>
    <t xml:space="preserve">Ларионова </t>
  </si>
  <si>
    <t>677805</t>
  </si>
  <si>
    <t>15.01.2009 отдел ЗАГС администрации муниципальноо образования "Майнский район"Ульяновской области Российской Федерации</t>
  </si>
  <si>
    <t>с. Вязовка, ул Мира, д. 19</t>
  </si>
  <si>
    <t>с. Вязовка, ул. Мира, д. 19</t>
  </si>
  <si>
    <t>15</t>
  </si>
  <si>
    <t>Мухин</t>
  </si>
  <si>
    <t>Михайлович</t>
  </si>
  <si>
    <t>852825</t>
  </si>
  <si>
    <t>20.09.2011 ТП УФМС России по Ульяновской области  в Майнском районе</t>
  </si>
  <si>
    <t>с. Подлесное</t>
  </si>
  <si>
    <t>Протокол №13 от 02.12.2016</t>
  </si>
  <si>
    <t>89176243917</t>
  </si>
  <si>
    <t>16</t>
  </si>
  <si>
    <t>Хадаров</t>
  </si>
  <si>
    <t xml:space="preserve">Сергей </t>
  </si>
  <si>
    <t>246397</t>
  </si>
  <si>
    <t>10.03.2005 Отделом внутренних дел Майнского района Ульяновской области</t>
  </si>
  <si>
    <t>с. Полбино, ул. Молодёжная, д.14,кв.2</t>
  </si>
  <si>
    <t>Протокол №14 от 27.12.2016</t>
  </si>
  <si>
    <t>89911151904</t>
  </si>
  <si>
    <t>17</t>
  </si>
  <si>
    <t xml:space="preserve">Юлия </t>
  </si>
  <si>
    <t>852952</t>
  </si>
  <si>
    <t>14.10.2011  ТП УФМС Росии  по Ульяновской области в Майнском районе</t>
  </si>
  <si>
    <t>р.п. Игнатовка, пер. Буденного, д. 26, кв.1</t>
  </si>
  <si>
    <t>Протокол №15 от 28.02.2017</t>
  </si>
  <si>
    <t>89673760915</t>
  </si>
  <si>
    <t xml:space="preserve">Владимир </t>
  </si>
  <si>
    <t>668678</t>
  </si>
  <si>
    <t>27.11.2002 Отделом внутренних дел  Майнского района  Ульяновской области</t>
  </si>
  <si>
    <t>р.п. Игнатовка,ул. Спортивная, д.1 кв.15</t>
  </si>
  <si>
    <t>-P43-</t>
  </si>
  <si>
    <t>--</t>
  </si>
  <si>
    <t>чл. семьи</t>
  </si>
  <si>
    <t xml:space="preserve">Волкова </t>
  </si>
  <si>
    <t>Олеся</t>
  </si>
  <si>
    <t>638642</t>
  </si>
  <si>
    <t xml:space="preserve">Спиридонов </t>
  </si>
  <si>
    <t>Назар</t>
  </si>
  <si>
    <t>10.05.2007отдел ЗАГС администрации Засвияжского района г. Ульяновска Ульяновской области Российской Федерации</t>
  </si>
  <si>
    <t>751259</t>
  </si>
  <si>
    <t>06.12.2011 отдел ЗАГС администрации муниципального образования "Майнский район" Ульяновской области Российской Федерации</t>
  </si>
  <si>
    <t xml:space="preserve">сын </t>
  </si>
  <si>
    <t xml:space="preserve">инженер МКУ "Управление делами администрации МО " Иголкина Ольга Геннадьевна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</si>
</sst>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i/>
      <sz val="14"/>
      <color indexed="10"/>
      <name val="Verdan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Verdana"/>
      <family val="2"/>
      <charset val="204"/>
    </font>
    <font>
      <i/>
      <sz val="14"/>
      <color theme="1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1"/>
      <color rgb="FF000000"/>
      <name val="Verdana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2" borderId="2" xfId="0" applyFont="1" applyFill="1" applyBorder="1" applyAlignment="1">
      <alignment horizontal="left" vertical="center" wrapText="1"/>
    </xf>
    <xf numFmtId="0" fontId="3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/>
    <xf numFmtId="14" fontId="3" fillId="3" borderId="0" xfId="0" applyNumberFormat="1" applyFont="1" applyFill="1"/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top"/>
    </xf>
    <xf numFmtId="0" fontId="3" fillId="6" borderId="2" xfId="0" applyFont="1" applyFill="1" applyBorder="1" applyProtection="1"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wrapText="1"/>
      <protection locked="0"/>
    </xf>
    <xf numFmtId="14" fontId="3" fillId="6" borderId="2" xfId="0" applyNumberFormat="1" applyFont="1" applyFill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49" fontId="3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6" borderId="2" xfId="0" applyNumberFormat="1" applyFont="1" applyFill="1" applyBorder="1" applyAlignment="1" applyProtection="1">
      <alignment horizontal="center" wrapText="1"/>
      <protection locked="0"/>
    </xf>
    <xf numFmtId="49" fontId="3" fillId="6" borderId="2" xfId="0" applyNumberFormat="1" applyFont="1" applyFill="1" applyBorder="1" applyAlignment="1" applyProtection="1">
      <alignment horizontal="center" vertical="center"/>
      <protection locked="0"/>
    </xf>
    <xf numFmtId="0" fontId="2" fillId="6" borderId="2" xfId="1" applyFill="1" applyBorder="1" applyAlignment="1" applyProtection="1">
      <alignment horizont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</xf>
    <xf numFmtId="0" fontId="6" fillId="0" borderId="0" xfId="0" applyFont="1"/>
    <xf numFmtId="49" fontId="3" fillId="0" borderId="0" xfId="0" applyNumberFormat="1" applyFont="1"/>
    <xf numFmtId="0" fontId="3" fillId="3" borderId="4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9" fillId="0" borderId="0" xfId="0" applyNumberFormat="1" applyFont="1" applyAlignment="1" applyProtection="1">
      <alignment horizontal="left" vertical="center" wrapText="1"/>
      <protection locked="0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4" fillId="0" borderId="0" xfId="0" applyFont="1"/>
    <xf numFmtId="0" fontId="17" fillId="0" borderId="0" xfId="0" applyFont="1"/>
    <xf numFmtId="0" fontId="15" fillId="0" borderId="0" xfId="0" applyFont="1" applyAlignment="1"/>
    <xf numFmtId="0" fontId="10" fillId="0" borderId="0" xfId="0" applyFont="1" applyAlignment="1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8" borderId="5" xfId="0" applyFont="1" applyFill="1" applyBorder="1" applyAlignment="1">
      <alignment vertical="center" wrapText="1"/>
    </xf>
    <xf numFmtId="0" fontId="18" fillId="8" borderId="6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9" fillId="0" borderId="0" xfId="0" quotePrefix="1" applyFont="1" applyAlignment="1" applyProtection="1">
      <alignment horizontal="left" vertical="center" wrapText="1"/>
      <protection locked="0"/>
    </xf>
    <xf numFmtId="49" fontId="9" fillId="0" borderId="0" xfId="0" quotePrefix="1" applyNumberFormat="1" applyFont="1" applyAlignment="1" applyProtection="1">
      <alignment horizontal="left" vertical="center" wrapText="1"/>
      <protection locked="0"/>
    </xf>
    <xf numFmtId="0" fontId="19" fillId="0" borderId="0" xfId="0" applyFont="1"/>
    <xf numFmtId="14" fontId="11" fillId="0" borderId="0" xfId="0" applyNumberFormat="1" applyFont="1"/>
    <xf numFmtId="14" fontId="9" fillId="0" borderId="0" xfId="0" quotePrefix="1" applyNumberFormat="1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/>
    </xf>
    <xf numFmtId="0" fontId="13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49" fontId="3" fillId="6" borderId="2" xfId="0" quotePrefix="1" applyNumberFormat="1" applyFont="1" applyFill="1" applyBorder="1" applyAlignment="1" applyProtection="1">
      <alignment horizontal="center" vertical="center" wrapText="1"/>
      <protection locked="0"/>
    </xf>
    <xf numFmtId="14" fontId="3" fillId="6" borderId="2" xfId="0" applyNumberFormat="1" applyFont="1" applyFill="1" applyBorder="1" applyAlignment="1" applyProtection="1">
      <alignment horizontal="left" vertical="center" wrapText="1"/>
      <protection locked="0"/>
    </xf>
    <xf numFmtId="0" fontId="3" fillId="6" borderId="2" xfId="0" quotePrefix="1" applyFont="1" applyFill="1" applyBorder="1" applyAlignment="1" applyProtection="1">
      <alignment horizontal="left" vertical="center" wrapText="1"/>
      <protection locked="0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7" borderId="0" xfId="0" quotePrefix="1" applyFont="1" applyFill="1" applyAlignment="1">
      <alignment horizontal="center"/>
    </xf>
    <xf numFmtId="0" fontId="10" fillId="0" borderId="0" xfId="0" applyFont="1" applyAlignment="1">
      <alignment horizontal="center"/>
    </xf>
    <xf numFmtId="14" fontId="10" fillId="0" borderId="0" xfId="0" quotePrefix="1" applyNumberFormat="1" applyFont="1" applyAlignment="1">
      <alignment horizontal="center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233"/>
  <sheetViews>
    <sheetView topLeftCell="A34" zoomScale="70" zoomScaleNormal="70" workbookViewId="0">
      <selection activeCell="C103" sqref="C103"/>
    </sheetView>
  </sheetViews>
  <sheetFormatPr defaultColWidth="0" defaultRowHeight="18" zeroHeight="1"/>
  <cols>
    <col min="1" max="1" width="9.140625" style="4" customWidth="1"/>
    <col min="2" max="2" width="61" style="5" customWidth="1"/>
    <col min="3" max="3" width="57.85546875" style="4" bestFit="1" customWidth="1"/>
    <col min="4" max="4" width="1.28515625" style="4" customWidth="1"/>
    <col min="5" max="5" width="66.28515625" style="4" customWidth="1"/>
    <col min="6" max="6" width="5.28515625" style="4" customWidth="1"/>
    <col min="7" max="16384" width="9.140625" style="4" hidden="1"/>
  </cols>
  <sheetData>
    <row r="1" spans="1:41" s="2" customFormat="1">
      <c r="A1" s="4"/>
      <c r="B1" s="5"/>
      <c r="C1" s="4"/>
      <c r="D1" s="4"/>
      <c r="E1" s="4"/>
      <c r="F1" s="4"/>
      <c r="K1" s="26" t="s">
        <v>29</v>
      </c>
      <c r="L1" s="26" t="s">
        <v>30</v>
      </c>
      <c r="M1" s="26" t="s">
        <v>31</v>
      </c>
      <c r="O1" s="26" t="s">
        <v>32</v>
      </c>
      <c r="P1" s="26" t="s">
        <v>33</v>
      </c>
      <c r="Q1" s="26" t="s">
        <v>34</v>
      </c>
      <c r="R1" s="2">
        <v>1</v>
      </c>
      <c r="S1" s="26" t="s">
        <v>35</v>
      </c>
      <c r="U1" s="26" t="s">
        <v>36</v>
      </c>
      <c r="V1" s="26" t="s">
        <v>37</v>
      </c>
      <c r="Y1" s="26" t="s">
        <v>7</v>
      </c>
      <c r="AD1"/>
      <c r="AE1" s="26" t="s">
        <v>202</v>
      </c>
      <c r="AF1"/>
      <c r="AG1"/>
      <c r="AH1" s="26" t="s">
        <v>203</v>
      </c>
      <c r="AI1"/>
      <c r="AJ1"/>
      <c r="AK1"/>
      <c r="AL1"/>
      <c r="AM1"/>
      <c r="AN1"/>
      <c r="AO1"/>
    </row>
    <row r="2" spans="1:41" s="2" customFormat="1">
      <c r="A2" s="4"/>
      <c r="B2" s="62" t="s">
        <v>200</v>
      </c>
      <c r="C2" s="62"/>
      <c r="D2" s="4"/>
      <c r="E2" s="7" t="s">
        <v>155</v>
      </c>
      <c r="F2" s="4"/>
      <c r="K2" s="2" t="s">
        <v>38</v>
      </c>
      <c r="L2" s="2" t="s">
        <v>216</v>
      </c>
      <c r="M2" s="2" t="s">
        <v>175</v>
      </c>
      <c r="N2" s="2" t="s">
        <v>197</v>
      </c>
      <c r="O2" s="2" t="s">
        <v>41</v>
      </c>
      <c r="P2" s="2" t="s">
        <v>41</v>
      </c>
      <c r="Q2" s="2" t="s">
        <v>41</v>
      </c>
      <c r="R2" s="2">
        <v>1</v>
      </c>
      <c r="S2" s="2">
        <v>0</v>
      </c>
      <c r="U2" s="2" t="s">
        <v>42</v>
      </c>
      <c r="V2" s="27" t="s">
        <v>43</v>
      </c>
      <c r="W2" s="2" t="str">
        <f>V2&amp;" "&amp;U2</f>
        <v>01 Республика Адыгея</v>
      </c>
      <c r="X2" s="2" t="str">
        <f>V2</f>
        <v>01</v>
      </c>
      <c r="Y2" s="27" t="s">
        <v>44</v>
      </c>
      <c r="AC2"/>
      <c r="AD2"/>
      <c r="AE2" s="27" t="s">
        <v>207</v>
      </c>
      <c r="AF2"/>
      <c r="AG2"/>
      <c r="AH2" s="27" t="s">
        <v>209</v>
      </c>
      <c r="AI2" s="27" t="str">
        <f>IFERROR(IFERROR(VLOOKUP(Форма!$C$4,Справочники!$M$2:$N$87,2,0),"00")&amp;INNSNILS&amp;IF(HousingRights=Справочники!$F$2,1,0)&amp;LEFT(StatementDate,2)&amp;LEFT(RIGHT(StatementDate,7),2)&amp;RIGHT(StatementDate,4),"00000000000000000000000")</f>
        <v>73006042016</v>
      </c>
      <c r="AJ2"/>
      <c r="AK2" t="s">
        <v>212</v>
      </c>
      <c r="AL2"/>
      <c r="AM2"/>
      <c r="AN2"/>
      <c r="AO2"/>
    </row>
    <row r="3" spans="1:41" s="2" customFormat="1">
      <c r="A3" s="4"/>
      <c r="B3" s="5"/>
      <c r="C3" s="4"/>
      <c r="D3" s="4"/>
      <c r="E3" s="4"/>
      <c r="F3" s="4"/>
      <c r="K3" s="2" t="s">
        <v>45</v>
      </c>
      <c r="L3" s="2" t="s">
        <v>215</v>
      </c>
      <c r="M3" s="2" t="s">
        <v>176</v>
      </c>
      <c r="N3" s="2" t="s">
        <v>192</v>
      </c>
      <c r="O3" s="2" t="s">
        <v>48</v>
      </c>
      <c r="P3" s="2" t="s">
        <v>48</v>
      </c>
      <c r="Q3" s="2" t="s">
        <v>48</v>
      </c>
      <c r="R3" s="2">
        <v>1</v>
      </c>
      <c r="S3" s="2">
        <v>1</v>
      </c>
      <c r="U3" s="2" t="s">
        <v>49</v>
      </c>
      <c r="V3" s="27" t="s">
        <v>50</v>
      </c>
      <c r="W3" s="2" t="str">
        <f t="shared" ref="W3:W66" si="0">V3&amp;" "&amp;U3</f>
        <v>04 Республика Алтай</v>
      </c>
      <c r="X3" s="2" t="str">
        <f t="shared" ref="X3:X66" si="1">V3</f>
        <v>04</v>
      </c>
      <c r="Y3" s="2" t="s">
        <v>51</v>
      </c>
      <c r="AD3"/>
      <c r="AE3" s="27" t="s">
        <v>208</v>
      </c>
      <c r="AF3"/>
      <c r="AG3"/>
      <c r="AH3" s="27" t="s">
        <v>210</v>
      </c>
      <c r="AI3" s="27" t="str">
        <f>IFERROR(IFERROR(VLOOKUP(Форма!$C$4,Справочники!$M$2:$N$87,2,0),"00")&amp;Форма!$C$15&amp;Форма!$C$16&amp;IF(HousingRights=Справочники!$F$2,1,0)&amp;LEFT(StatementDate,2)&amp;LEFT(RIGHT(StatementDate,7),2)&amp;RIGHT(StatementDate,4),"000000000000000000000")</f>
        <v>7373 14064218006042016</v>
      </c>
      <c r="AJ3"/>
      <c r="AK3" t="s">
        <v>213</v>
      </c>
      <c r="AL3"/>
      <c r="AM3"/>
      <c r="AN3"/>
      <c r="AO3"/>
    </row>
    <row r="4" spans="1:41">
      <c r="B4" s="3" t="s">
        <v>0</v>
      </c>
      <c r="C4" s="15" t="s">
        <v>233</v>
      </c>
      <c r="E4" s="9" t="s">
        <v>158</v>
      </c>
      <c r="K4" s="2"/>
      <c r="L4" s="2" t="s">
        <v>39</v>
      </c>
      <c r="M4" s="2" t="s">
        <v>177</v>
      </c>
      <c r="N4" s="2" t="s">
        <v>193</v>
      </c>
      <c r="O4" s="2" t="s">
        <v>205</v>
      </c>
      <c r="P4" s="2"/>
      <c r="Q4" s="2" t="s">
        <v>205</v>
      </c>
      <c r="R4" s="2">
        <v>1</v>
      </c>
      <c r="S4" s="2">
        <v>2</v>
      </c>
      <c r="T4" s="2"/>
      <c r="U4" s="2" t="s">
        <v>54</v>
      </c>
      <c r="V4" s="27" t="s">
        <v>55</v>
      </c>
      <c r="W4" s="2" t="str">
        <f t="shared" si="0"/>
        <v>02 Республика Башкортостан</v>
      </c>
      <c r="X4" s="2" t="str">
        <f t="shared" si="1"/>
        <v>02</v>
      </c>
      <c r="Y4" s="2"/>
      <c r="Z4" s="2"/>
      <c r="AA4" s="2"/>
      <c r="AB4" s="2"/>
      <c r="AC4" s="2"/>
      <c r="AD4"/>
      <c r="AE4"/>
      <c r="AF4"/>
      <c r="AG4"/>
      <c r="AH4" s="27" t="s">
        <v>211</v>
      </c>
      <c r="AI4" s="27" t="str">
        <f>IFERROR(IFERROR(VLOOKUP(Форма!$C$4,Справочники!$M$2:$N$87,2,0),"00")&amp;INNSNILS&amp;IF(HousingRights=Справочники!$F$2,1,0)&amp;LEFT(StatementDate,2)&amp;LEFT(RIGHT(StatementDate,7),2)&amp;RIGHT(StatementDate,4),"000000000000000000000")</f>
        <v>73006042016</v>
      </c>
      <c r="AJ4"/>
      <c r="AK4"/>
      <c r="AL4"/>
      <c r="AM4"/>
      <c r="AN4"/>
      <c r="AO4"/>
    </row>
    <row r="5" spans="1:41">
      <c r="K5" s="2"/>
      <c r="L5" s="2" t="s">
        <v>46</v>
      </c>
      <c r="M5" s="2" t="s">
        <v>178</v>
      </c>
      <c r="N5" s="2" t="s">
        <v>194</v>
      </c>
      <c r="O5" s="2"/>
      <c r="P5" s="2"/>
      <c r="Q5" s="2"/>
      <c r="R5" s="2">
        <v>1</v>
      </c>
      <c r="S5" s="2">
        <v>3</v>
      </c>
      <c r="T5" s="2"/>
      <c r="U5" s="2" t="s">
        <v>58</v>
      </c>
      <c r="V5" s="27" t="s">
        <v>59</v>
      </c>
      <c r="W5" s="2" t="str">
        <f t="shared" si="0"/>
        <v>03 Республика Бурятия</v>
      </c>
      <c r="X5" s="2" t="str">
        <f t="shared" si="1"/>
        <v>03</v>
      </c>
      <c r="Y5" s="2"/>
      <c r="Z5" s="2"/>
      <c r="AA5" s="2"/>
      <c r="AB5" s="2"/>
      <c r="AC5" s="2"/>
      <c r="AD5"/>
      <c r="AE5"/>
      <c r="AF5"/>
      <c r="AG5"/>
      <c r="AH5"/>
      <c r="AI5"/>
      <c r="AJ5"/>
      <c r="AK5"/>
      <c r="AL5"/>
      <c r="AM5"/>
      <c r="AN5"/>
      <c r="AO5"/>
    </row>
    <row r="6" spans="1:41">
      <c r="B6" s="62" t="s">
        <v>201</v>
      </c>
      <c r="C6" s="62"/>
      <c r="K6" s="2"/>
      <c r="L6" s="2" t="s">
        <v>52</v>
      </c>
      <c r="M6" s="2" t="s">
        <v>179</v>
      </c>
      <c r="N6" s="2" t="s">
        <v>195</v>
      </c>
      <c r="O6" s="2"/>
      <c r="P6" s="2"/>
      <c r="Q6" s="2"/>
      <c r="R6" s="2">
        <v>1</v>
      </c>
      <c r="S6" s="2">
        <v>4</v>
      </c>
      <c r="T6" s="2"/>
      <c r="U6" s="2" t="s">
        <v>62</v>
      </c>
      <c r="V6" s="27" t="s">
        <v>63</v>
      </c>
      <c r="W6" s="2" t="str">
        <f t="shared" si="0"/>
        <v>05 Республика Дагестан</v>
      </c>
      <c r="X6" s="2" t="str">
        <f t="shared" si="1"/>
        <v>05</v>
      </c>
      <c r="Y6" s="2"/>
      <c r="Z6" s="2"/>
      <c r="AA6" s="2"/>
      <c r="AB6" s="2"/>
      <c r="AC6" s="2"/>
      <c r="AD6"/>
      <c r="AE6"/>
      <c r="AF6"/>
      <c r="AG6"/>
      <c r="AH6"/>
      <c r="AI6"/>
      <c r="AJ6"/>
      <c r="AK6"/>
      <c r="AL6"/>
      <c r="AM6"/>
      <c r="AN6"/>
      <c r="AO6"/>
    </row>
    <row r="7" spans="1:41">
      <c r="K7" s="2"/>
      <c r="L7" s="2" t="s">
        <v>56</v>
      </c>
      <c r="M7" s="2" t="s">
        <v>180</v>
      </c>
      <c r="N7" s="2" t="s">
        <v>198</v>
      </c>
      <c r="O7" s="2"/>
      <c r="P7" s="2"/>
      <c r="Q7" s="2"/>
      <c r="R7" s="2">
        <v>1</v>
      </c>
      <c r="S7" s="2">
        <v>5</v>
      </c>
      <c r="T7" s="2"/>
      <c r="U7" s="2" t="s">
        <v>66</v>
      </c>
      <c r="V7" s="27" t="s">
        <v>67</v>
      </c>
      <c r="W7" s="2" t="str">
        <f t="shared" si="0"/>
        <v>06 Республика Ингушетия</v>
      </c>
      <c r="X7" s="2" t="str">
        <f t="shared" si="1"/>
        <v>06</v>
      </c>
      <c r="Y7" s="2"/>
      <c r="Z7" s="2"/>
      <c r="AA7" s="2"/>
      <c r="AB7" s="2"/>
      <c r="AC7" s="2"/>
      <c r="AD7"/>
      <c r="AE7"/>
      <c r="AF7"/>
      <c r="AG7"/>
      <c r="AH7"/>
      <c r="AI7"/>
      <c r="AJ7"/>
      <c r="AK7"/>
      <c r="AL7"/>
      <c r="AM7"/>
      <c r="AN7"/>
      <c r="AO7"/>
    </row>
    <row r="8" spans="1:41">
      <c r="B8" s="64" t="s">
        <v>1</v>
      </c>
      <c r="C8" s="64"/>
      <c r="K8" s="2"/>
      <c r="L8" s="2" t="s">
        <v>60</v>
      </c>
      <c r="M8" s="2" t="s">
        <v>181</v>
      </c>
      <c r="N8" s="2" t="s">
        <v>199</v>
      </c>
      <c r="O8" s="2"/>
      <c r="P8" s="2"/>
      <c r="Q8" s="2"/>
      <c r="R8" s="2">
        <v>1</v>
      </c>
      <c r="S8" s="2"/>
      <c r="T8" s="2"/>
      <c r="U8" s="2" t="s">
        <v>69</v>
      </c>
      <c r="V8" s="27" t="s">
        <v>70</v>
      </c>
      <c r="W8" s="2" t="str">
        <f t="shared" si="0"/>
        <v>07 Кабардино-Балкарская республика</v>
      </c>
      <c r="X8" s="2" t="str">
        <f t="shared" si="1"/>
        <v>07</v>
      </c>
      <c r="Y8" s="2"/>
      <c r="Z8" s="2"/>
      <c r="AA8" s="2"/>
      <c r="AB8" s="2"/>
      <c r="AC8" s="2"/>
      <c r="AD8"/>
      <c r="AE8"/>
      <c r="AF8"/>
      <c r="AG8"/>
      <c r="AH8"/>
      <c r="AI8"/>
      <c r="AJ8"/>
      <c r="AK8"/>
      <c r="AL8"/>
      <c r="AM8"/>
      <c r="AN8"/>
      <c r="AO8"/>
    </row>
    <row r="9" spans="1:41">
      <c r="B9" s="3" t="s">
        <v>2</v>
      </c>
      <c r="C9" s="16" t="s">
        <v>448</v>
      </c>
      <c r="E9" s="9" t="s">
        <v>156</v>
      </c>
      <c r="K9" s="2"/>
      <c r="L9" s="2" t="s">
        <v>64</v>
      </c>
      <c r="M9" s="2" t="s">
        <v>182</v>
      </c>
      <c r="N9" s="2" t="s">
        <v>40</v>
      </c>
      <c r="O9" s="2"/>
      <c r="P9" s="2"/>
      <c r="Q9" s="2"/>
      <c r="R9" s="2">
        <v>1</v>
      </c>
      <c r="S9" s="2"/>
      <c r="T9" s="2"/>
      <c r="U9" s="2" t="s">
        <v>72</v>
      </c>
      <c r="V9" s="27" t="s">
        <v>73</v>
      </c>
      <c r="W9" s="2" t="str">
        <f t="shared" si="0"/>
        <v>08 Республика Калмыкия</v>
      </c>
      <c r="X9" s="2" t="str">
        <f t="shared" si="1"/>
        <v>08</v>
      </c>
      <c r="Y9" s="2"/>
      <c r="Z9" s="2"/>
      <c r="AA9" s="2"/>
      <c r="AB9" s="2"/>
      <c r="AC9" s="2"/>
      <c r="AD9"/>
      <c r="AE9"/>
      <c r="AF9"/>
      <c r="AG9"/>
      <c r="AH9"/>
      <c r="AI9"/>
      <c r="AJ9"/>
      <c r="AK9"/>
      <c r="AL9"/>
      <c r="AM9"/>
      <c r="AN9"/>
      <c r="AO9"/>
    </row>
    <row r="10" spans="1:41">
      <c r="B10" s="3" t="s">
        <v>3</v>
      </c>
      <c r="C10" s="17" t="s">
        <v>449</v>
      </c>
      <c r="E10" s="9" t="s">
        <v>156</v>
      </c>
      <c r="K10" s="2"/>
      <c r="L10" s="2"/>
      <c r="M10" s="2" t="s">
        <v>183</v>
      </c>
      <c r="N10" s="2" t="s">
        <v>47</v>
      </c>
      <c r="O10" s="2"/>
      <c r="P10" s="2"/>
      <c r="Q10" s="2"/>
      <c r="R10" s="2">
        <v>1</v>
      </c>
      <c r="S10" s="2"/>
      <c r="T10" s="2"/>
      <c r="U10" s="2" t="s">
        <v>75</v>
      </c>
      <c r="V10" s="27" t="s">
        <v>76</v>
      </c>
      <c r="W10" s="2" t="str">
        <f t="shared" si="0"/>
        <v>09 Карачаево-Черкесская республика</v>
      </c>
      <c r="X10" s="2" t="str">
        <f t="shared" si="1"/>
        <v>09</v>
      </c>
      <c r="Y10" s="2"/>
      <c r="Z10" s="2"/>
      <c r="AA10" s="2"/>
      <c r="AB10" s="2"/>
      <c r="AC10" s="2"/>
      <c r="AD10"/>
      <c r="AE10"/>
      <c r="AF10"/>
      <c r="AG10"/>
      <c r="AH10"/>
      <c r="AI10"/>
      <c r="AJ10"/>
      <c r="AK10"/>
      <c r="AL10"/>
      <c r="AM10"/>
      <c r="AN10"/>
      <c r="AO10"/>
    </row>
    <row r="11" spans="1:41">
      <c r="B11" s="3" t="s">
        <v>4</v>
      </c>
      <c r="C11" s="16" t="s">
        <v>296</v>
      </c>
      <c r="E11" s="9" t="s">
        <v>156</v>
      </c>
      <c r="K11" s="2"/>
      <c r="L11" s="2"/>
      <c r="M11" s="2" t="s">
        <v>184</v>
      </c>
      <c r="N11" s="2" t="s">
        <v>53</v>
      </c>
      <c r="O11" s="2"/>
      <c r="P11" s="2"/>
      <c r="Q11" s="2"/>
      <c r="R11" s="2">
        <v>1</v>
      </c>
      <c r="S11" s="2"/>
      <c r="T11" s="2"/>
      <c r="U11" s="2" t="s">
        <v>77</v>
      </c>
      <c r="V11" s="27">
        <v>10</v>
      </c>
      <c r="W11" s="2" t="str">
        <f t="shared" si="0"/>
        <v>10 Республика Карелия</v>
      </c>
      <c r="X11" s="2">
        <f t="shared" si="1"/>
        <v>10</v>
      </c>
      <c r="Y11" s="2"/>
      <c r="Z11" s="2"/>
      <c r="AA11" s="2"/>
      <c r="AB11" s="2"/>
      <c r="AC11" s="2"/>
      <c r="AD11"/>
      <c r="AE11"/>
      <c r="AF11"/>
      <c r="AG11"/>
      <c r="AH11"/>
      <c r="AI11"/>
      <c r="AJ11"/>
      <c r="AK11"/>
      <c r="AL11"/>
      <c r="AM11"/>
      <c r="AN11"/>
      <c r="AO11"/>
    </row>
    <row r="12" spans="1:41">
      <c r="B12" s="3" t="s">
        <v>5</v>
      </c>
      <c r="C12" s="18">
        <v>25541</v>
      </c>
      <c r="E12" s="9" t="s">
        <v>157</v>
      </c>
      <c r="K12" s="2"/>
      <c r="L12" s="2"/>
      <c r="M12" s="2" t="s">
        <v>190</v>
      </c>
      <c r="N12" s="2" t="s">
        <v>57</v>
      </c>
      <c r="O12" s="2"/>
      <c r="P12" s="2"/>
      <c r="Q12" s="2"/>
      <c r="R12" s="2">
        <v>1</v>
      </c>
      <c r="S12" s="2"/>
      <c r="T12" s="2"/>
      <c r="U12" s="2" t="s">
        <v>78</v>
      </c>
      <c r="V12" s="27">
        <v>11</v>
      </c>
      <c r="W12" s="2" t="str">
        <f t="shared" si="0"/>
        <v>11 Республика Коми</v>
      </c>
      <c r="X12" s="2">
        <f t="shared" si="1"/>
        <v>11</v>
      </c>
      <c r="Y12" s="2"/>
      <c r="Z12" s="2"/>
      <c r="AA12" s="2"/>
      <c r="AB12" s="2"/>
      <c r="AC12" s="2"/>
      <c r="AD12"/>
      <c r="AE12"/>
      <c r="AF12"/>
      <c r="AG12"/>
      <c r="AH12"/>
      <c r="AI12"/>
      <c r="AJ12"/>
      <c r="AK12"/>
      <c r="AL12"/>
      <c r="AM12"/>
      <c r="AN12"/>
      <c r="AO12"/>
    </row>
    <row r="13" spans="1:41">
      <c r="B13" s="3" t="s">
        <v>6</v>
      </c>
      <c r="C13" s="19" t="s">
        <v>450</v>
      </c>
      <c r="E13" s="9" t="s">
        <v>156</v>
      </c>
      <c r="K13" s="2"/>
      <c r="L13" s="2"/>
      <c r="M13" s="2" t="s">
        <v>191</v>
      </c>
      <c r="N13" s="2" t="s">
        <v>61</v>
      </c>
      <c r="O13" s="2"/>
      <c r="P13" s="2"/>
      <c r="Q13" s="2"/>
      <c r="R13" s="2">
        <v>1</v>
      </c>
      <c r="S13" s="2"/>
      <c r="T13" s="2"/>
      <c r="U13" s="2" t="s">
        <v>79</v>
      </c>
      <c r="V13" s="27">
        <v>91</v>
      </c>
      <c r="W13" s="2" t="str">
        <f t="shared" si="0"/>
        <v>91 Республика Крым</v>
      </c>
      <c r="X13" s="2">
        <f t="shared" si="1"/>
        <v>91</v>
      </c>
      <c r="Y13" s="2"/>
      <c r="Z13" s="2"/>
      <c r="AA13" s="2"/>
      <c r="AB13" s="2"/>
      <c r="AC13" s="2"/>
      <c r="AD13"/>
      <c r="AE13"/>
      <c r="AF13"/>
      <c r="AG13"/>
      <c r="AH13"/>
      <c r="AI13"/>
      <c r="AJ13"/>
      <c r="AK13"/>
      <c r="AL13"/>
      <c r="AM13"/>
      <c r="AN13"/>
      <c r="AO13"/>
    </row>
    <row r="14" spans="1:41">
      <c r="B14" s="3" t="s">
        <v>7</v>
      </c>
      <c r="C14" s="25" t="s">
        <v>44</v>
      </c>
      <c r="E14" s="9" t="s">
        <v>161</v>
      </c>
      <c r="K14" s="2"/>
      <c r="L14" s="2"/>
      <c r="M14" s="2" t="s">
        <v>185</v>
      </c>
      <c r="N14" s="2" t="s">
        <v>65</v>
      </c>
      <c r="O14" s="2"/>
      <c r="P14" s="2"/>
      <c r="Q14" s="2"/>
      <c r="R14" s="2">
        <v>1</v>
      </c>
      <c r="S14" s="2"/>
      <c r="T14" s="2"/>
      <c r="U14" s="2" t="s">
        <v>80</v>
      </c>
      <c r="V14" s="27">
        <v>12</v>
      </c>
      <c r="W14" s="2" t="str">
        <f t="shared" si="0"/>
        <v>12 Республика Марий Эл</v>
      </c>
      <c r="X14" s="2">
        <f t="shared" si="1"/>
        <v>12</v>
      </c>
      <c r="Y14" s="2"/>
      <c r="Z14" s="2"/>
      <c r="AA14" s="2"/>
      <c r="AB14" s="2"/>
      <c r="AC14" s="2"/>
      <c r="AD14"/>
      <c r="AE14"/>
      <c r="AF14"/>
      <c r="AG14"/>
      <c r="AH14"/>
      <c r="AI14"/>
      <c r="AJ14"/>
      <c r="AK14"/>
      <c r="AL14"/>
      <c r="AM14"/>
      <c r="AN14"/>
      <c r="AO14"/>
    </row>
    <row r="15" spans="1:41">
      <c r="B15" s="3" t="s">
        <v>8</v>
      </c>
      <c r="C15" s="59" t="s">
        <v>451</v>
      </c>
      <c r="E15" s="9" t="s">
        <v>159</v>
      </c>
      <c r="K15" s="2"/>
      <c r="L15" s="2"/>
      <c r="M15" s="2" t="s">
        <v>186</v>
      </c>
      <c r="N15" s="2" t="s">
        <v>68</v>
      </c>
      <c r="O15" s="2"/>
      <c r="P15" s="2"/>
      <c r="Q15" s="2"/>
      <c r="R15" s="2">
        <v>1</v>
      </c>
      <c r="S15" s="2"/>
      <c r="T15" s="2"/>
      <c r="U15" s="2" t="s">
        <v>81</v>
      </c>
      <c r="V15" s="27">
        <v>13</v>
      </c>
      <c r="W15" s="2" t="str">
        <f t="shared" si="0"/>
        <v>13 Республика Мордовия</v>
      </c>
      <c r="X15" s="2">
        <f t="shared" si="1"/>
        <v>13</v>
      </c>
      <c r="Y15" s="2"/>
      <c r="Z15" s="2"/>
      <c r="AA15" s="2"/>
      <c r="AB15" s="2"/>
      <c r="AC15" s="2"/>
      <c r="AD15"/>
      <c r="AE15"/>
      <c r="AF15"/>
      <c r="AG15"/>
      <c r="AH15"/>
      <c r="AI15"/>
      <c r="AJ15"/>
      <c r="AK15"/>
      <c r="AL15"/>
      <c r="AM15"/>
      <c r="AN15"/>
      <c r="AO15"/>
    </row>
    <row r="16" spans="1:41">
      <c r="B16" s="3" t="s">
        <v>9</v>
      </c>
      <c r="C16" s="21" t="s">
        <v>452</v>
      </c>
      <c r="E16" s="9" t="s">
        <v>160</v>
      </c>
      <c r="K16" s="2"/>
      <c r="L16" s="2"/>
      <c r="M16" s="2" t="s">
        <v>187</v>
      </c>
      <c r="N16" s="2" t="s">
        <v>71</v>
      </c>
      <c r="O16" s="2"/>
      <c r="P16" s="2"/>
      <c r="Q16" s="2"/>
      <c r="R16" s="2">
        <v>1</v>
      </c>
      <c r="S16" s="2"/>
      <c r="T16" s="2"/>
      <c r="U16" s="2" t="s">
        <v>82</v>
      </c>
      <c r="V16" s="27">
        <v>14</v>
      </c>
      <c r="W16" s="2" t="str">
        <f t="shared" si="0"/>
        <v>14 Республика Саха (Якутия)</v>
      </c>
      <c r="X16" s="2">
        <f t="shared" si="1"/>
        <v>14</v>
      </c>
      <c r="Y16" s="2"/>
      <c r="Z16" s="2"/>
      <c r="AA16" s="2"/>
      <c r="AB16" s="2"/>
      <c r="AC16" s="2"/>
      <c r="AD16"/>
      <c r="AE16"/>
      <c r="AF16"/>
      <c r="AG16"/>
      <c r="AH16"/>
      <c r="AI16"/>
      <c r="AJ16"/>
      <c r="AK16"/>
      <c r="AL16"/>
      <c r="AM16"/>
      <c r="AN16"/>
      <c r="AO16"/>
    </row>
    <row r="17" spans="2:41" ht="54">
      <c r="B17" s="3" t="s">
        <v>10</v>
      </c>
      <c r="C17" s="60" t="s">
        <v>453</v>
      </c>
      <c r="E17" s="9" t="s">
        <v>156</v>
      </c>
      <c r="K17" s="2"/>
      <c r="L17" s="2"/>
      <c r="M17" s="2" t="s">
        <v>188</v>
      </c>
      <c r="N17" s="2" t="s">
        <v>74</v>
      </c>
      <c r="O17" s="2"/>
      <c r="P17" s="2"/>
      <c r="Q17" s="2"/>
      <c r="R17" s="2">
        <v>1</v>
      </c>
      <c r="S17" s="2"/>
      <c r="T17" s="2"/>
      <c r="U17" s="2" t="s">
        <v>83</v>
      </c>
      <c r="V17" s="27">
        <v>15</v>
      </c>
      <c r="W17" s="2" t="str">
        <f t="shared" si="0"/>
        <v>15 Республика Северная Осетия — Алания</v>
      </c>
      <c r="X17" s="2">
        <f t="shared" si="1"/>
        <v>15</v>
      </c>
      <c r="Y17" s="2"/>
      <c r="Z17" s="2"/>
      <c r="AA17" s="2"/>
      <c r="AB17" s="2"/>
      <c r="AC17" s="2"/>
      <c r="AD17"/>
      <c r="AE17"/>
      <c r="AF17"/>
      <c r="AG17"/>
      <c r="AH17"/>
      <c r="AI17"/>
      <c r="AJ17"/>
      <c r="AK17"/>
      <c r="AL17"/>
      <c r="AM17"/>
      <c r="AN17"/>
      <c r="AO17"/>
    </row>
    <row r="18" spans="2:41">
      <c r="B18" s="3" t="s">
        <v>11</v>
      </c>
      <c r="C18" s="22" t="s">
        <v>454</v>
      </c>
      <c r="E18" s="9" t="s">
        <v>157</v>
      </c>
      <c r="K18" s="2"/>
      <c r="L18" s="2"/>
      <c r="M18" s="2" t="s">
        <v>189</v>
      </c>
      <c r="N18" s="2" t="s">
        <v>196</v>
      </c>
      <c r="O18" s="2"/>
      <c r="P18" s="2"/>
      <c r="Q18" s="2"/>
      <c r="R18" s="2"/>
      <c r="S18" s="2"/>
      <c r="T18" s="2"/>
      <c r="U18" s="2" t="s">
        <v>84</v>
      </c>
      <c r="V18" s="27">
        <v>16</v>
      </c>
      <c r="W18" s="2" t="str">
        <f t="shared" si="0"/>
        <v>16 Республика Татарстан</v>
      </c>
      <c r="X18" s="2">
        <f t="shared" si="1"/>
        <v>16</v>
      </c>
      <c r="Y18" s="2"/>
      <c r="Z18" s="2"/>
      <c r="AA18" s="2"/>
      <c r="AB18" s="2"/>
      <c r="AC18" s="2"/>
      <c r="AD18"/>
      <c r="AE18"/>
      <c r="AF18"/>
      <c r="AG18"/>
      <c r="AH18"/>
      <c r="AI18"/>
      <c r="AJ18"/>
      <c r="AK18"/>
      <c r="AL18"/>
      <c r="AM18"/>
      <c r="AN18"/>
      <c r="AO18"/>
    </row>
    <row r="19" spans="2:41">
      <c r="B19" s="3" t="s">
        <v>12</v>
      </c>
      <c r="C19" s="21" t="s">
        <v>455</v>
      </c>
      <c r="E19" s="9"/>
      <c r="K19" s="2"/>
      <c r="L19" s="2"/>
      <c r="M19" s="2" t="s">
        <v>219</v>
      </c>
      <c r="N19" s="2" t="s">
        <v>218</v>
      </c>
      <c r="O19" s="2"/>
      <c r="P19" s="2"/>
      <c r="Q19" s="2"/>
      <c r="R19" s="2"/>
      <c r="S19" s="2"/>
      <c r="T19" s="2"/>
      <c r="U19" s="2" t="s">
        <v>85</v>
      </c>
      <c r="V19" s="27">
        <v>17</v>
      </c>
      <c r="W19" s="2" t="str">
        <f t="shared" si="0"/>
        <v>17 Республика Тыва</v>
      </c>
      <c r="X19" s="2">
        <f t="shared" si="1"/>
        <v>17</v>
      </c>
      <c r="Y19" s="2"/>
      <c r="Z19" s="2"/>
      <c r="AA19" s="2"/>
      <c r="AB19" s="2"/>
      <c r="AC19" s="2"/>
      <c r="AD19"/>
      <c r="AE19"/>
      <c r="AF19"/>
      <c r="AG19"/>
      <c r="AH19"/>
      <c r="AI19"/>
      <c r="AJ19"/>
      <c r="AK19"/>
      <c r="AL19"/>
      <c r="AM19"/>
      <c r="AN19"/>
      <c r="AO19"/>
    </row>
    <row r="20" spans="2:41">
      <c r="B20" s="3" t="s">
        <v>13</v>
      </c>
      <c r="C20" s="23"/>
      <c r="E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 t="s">
        <v>86</v>
      </c>
      <c r="V20" s="27">
        <v>18</v>
      </c>
      <c r="W20" s="2" t="str">
        <f t="shared" si="0"/>
        <v>18 Удмуртская республика</v>
      </c>
      <c r="X20" s="2">
        <f t="shared" si="1"/>
        <v>18</v>
      </c>
      <c r="Y20" s="2"/>
      <c r="Z20" s="2"/>
      <c r="AA20" s="2"/>
      <c r="AB20" s="2"/>
      <c r="AC20" s="2"/>
      <c r="AD20"/>
      <c r="AE20"/>
      <c r="AF20"/>
      <c r="AG20"/>
      <c r="AH20"/>
      <c r="AI20"/>
      <c r="AJ20"/>
      <c r="AK20"/>
      <c r="AL20"/>
      <c r="AM20"/>
      <c r="AN20"/>
      <c r="AO20"/>
    </row>
    <row r="21" spans="2:41">
      <c r="B21" s="3" t="s">
        <v>14</v>
      </c>
      <c r="C21" s="24">
        <v>4</v>
      </c>
      <c r="E21" s="9" t="s">
        <v>156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 t="s">
        <v>87</v>
      </c>
      <c r="V21" s="27">
        <v>19</v>
      </c>
      <c r="W21" s="2" t="str">
        <f t="shared" si="0"/>
        <v>19 Республика Хакасия</v>
      </c>
      <c r="X21" s="2">
        <f t="shared" si="1"/>
        <v>19</v>
      </c>
      <c r="Y21" s="2"/>
      <c r="Z21" s="2"/>
      <c r="AA21" s="2"/>
      <c r="AB21" s="2"/>
      <c r="AC21" s="2"/>
      <c r="AD21"/>
      <c r="AE21"/>
      <c r="AF21"/>
      <c r="AG21"/>
      <c r="AH21"/>
      <c r="AI21"/>
      <c r="AJ21"/>
      <c r="AK21"/>
      <c r="AL21"/>
      <c r="AM21"/>
      <c r="AN21"/>
      <c r="AO21"/>
    </row>
    <row r="22" spans="2:41">
      <c r="B22" s="3" t="s">
        <v>202</v>
      </c>
      <c r="C22" s="16" t="s">
        <v>207</v>
      </c>
      <c r="E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 t="s">
        <v>88</v>
      </c>
      <c r="V22" s="27">
        <v>20</v>
      </c>
      <c r="W22" s="2" t="str">
        <f t="shared" si="0"/>
        <v>20 Чеченская республика</v>
      </c>
      <c r="X22" s="2">
        <f t="shared" si="1"/>
        <v>20</v>
      </c>
      <c r="Y22" s="2"/>
      <c r="Z22" s="2"/>
      <c r="AA22" s="2"/>
      <c r="AB22" s="2"/>
      <c r="AC22" s="2"/>
      <c r="AD22"/>
      <c r="AE22"/>
      <c r="AF22"/>
      <c r="AG22"/>
      <c r="AH22"/>
      <c r="AI22"/>
      <c r="AJ22"/>
      <c r="AK22"/>
      <c r="AL22"/>
      <c r="AM22"/>
      <c r="AN22"/>
      <c r="AO22"/>
    </row>
    <row r="23" spans="2:41" hidden="1">
      <c r="B23" s="3" t="s">
        <v>203</v>
      </c>
      <c r="C23" s="16" t="s">
        <v>211</v>
      </c>
      <c r="E23" s="9" t="s">
        <v>156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 t="s">
        <v>89</v>
      </c>
      <c r="V23" s="27">
        <v>21</v>
      </c>
      <c r="W23" s="2" t="str">
        <f t="shared" si="0"/>
        <v>21 Чувашская республика</v>
      </c>
      <c r="X23" s="2">
        <f t="shared" si="1"/>
        <v>21</v>
      </c>
      <c r="Y23" s="2"/>
      <c r="Z23" s="2"/>
      <c r="AA23" s="2"/>
      <c r="AB23" s="2"/>
      <c r="AC23" s="2"/>
      <c r="AD23"/>
      <c r="AE23"/>
      <c r="AF23"/>
      <c r="AG23"/>
      <c r="AH23"/>
      <c r="AI23"/>
      <c r="AJ23"/>
      <c r="AK23"/>
      <c r="AL23"/>
      <c r="AM23"/>
      <c r="AN23"/>
      <c r="AO23"/>
    </row>
    <row r="24" spans="2:41" hidden="1">
      <c r="B24" s="3" t="s">
        <v>217</v>
      </c>
      <c r="C24" s="22" t="s">
        <v>171</v>
      </c>
      <c r="E24" s="9" t="s">
        <v>156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 t="s">
        <v>90</v>
      </c>
      <c r="V24" s="27">
        <v>22</v>
      </c>
      <c r="W24" s="2" t="str">
        <f t="shared" si="0"/>
        <v>22 Алтайский край</v>
      </c>
      <c r="X24" s="2">
        <f t="shared" si="1"/>
        <v>22</v>
      </c>
      <c r="Y24" s="2"/>
      <c r="Z24" s="2"/>
      <c r="AA24" s="2"/>
      <c r="AB24" s="2"/>
      <c r="AC24" s="2"/>
      <c r="AD24"/>
      <c r="AE24"/>
      <c r="AF24"/>
      <c r="AG24"/>
      <c r="AH24"/>
      <c r="AI24"/>
      <c r="AJ24"/>
      <c r="AK24"/>
      <c r="AL24"/>
      <c r="AM24"/>
      <c r="AN24"/>
      <c r="AO24"/>
    </row>
    <row r="25" spans="2:41">
      <c r="B25" s="6"/>
      <c r="K25" s="2"/>
      <c r="L25" s="2"/>
      <c r="M25" s="2"/>
      <c r="N25" s="2"/>
      <c r="O25" s="2"/>
      <c r="P25" s="2"/>
      <c r="Q25" s="2"/>
      <c r="R25" s="2"/>
      <c r="S25" s="2"/>
      <c r="T25" s="2"/>
      <c r="U25" s="2" t="s">
        <v>91</v>
      </c>
      <c r="V25" s="27">
        <v>75</v>
      </c>
      <c r="W25" s="2" t="str">
        <f t="shared" si="0"/>
        <v>75 Забайкальский край</v>
      </c>
      <c r="X25" s="2">
        <f t="shared" si="1"/>
        <v>75</v>
      </c>
      <c r="Y25" s="2"/>
      <c r="Z25" s="2"/>
      <c r="AA25" s="2"/>
      <c r="AB25" s="2"/>
      <c r="AC25" s="2"/>
      <c r="AD25"/>
      <c r="AE25"/>
      <c r="AF25"/>
      <c r="AG25"/>
      <c r="AH25"/>
      <c r="AI25"/>
      <c r="AJ25"/>
      <c r="AK25"/>
      <c r="AL25"/>
      <c r="AM25"/>
      <c r="AN25"/>
      <c r="AO25"/>
    </row>
    <row r="26" spans="2:41">
      <c r="B26" s="63" t="s">
        <v>204</v>
      </c>
      <c r="C26" s="63"/>
      <c r="K26" s="2"/>
      <c r="L26" s="2"/>
      <c r="M26" s="2"/>
      <c r="N26" s="2"/>
      <c r="O26" s="2"/>
      <c r="P26" s="2"/>
      <c r="Q26" s="2"/>
      <c r="R26" s="2"/>
      <c r="S26" s="2"/>
      <c r="T26" s="2"/>
      <c r="U26" s="2" t="s">
        <v>92</v>
      </c>
      <c r="V26" s="27">
        <v>41</v>
      </c>
      <c r="W26" s="2" t="str">
        <f t="shared" si="0"/>
        <v>41 Камчатский край</v>
      </c>
      <c r="X26" s="2">
        <f t="shared" si="1"/>
        <v>41</v>
      </c>
      <c r="Y26" s="2"/>
      <c r="Z26" s="2"/>
      <c r="AA26" s="2"/>
      <c r="AB26" s="2"/>
      <c r="AC26" s="2"/>
      <c r="AD26"/>
      <c r="AE26"/>
      <c r="AF26"/>
      <c r="AG26"/>
      <c r="AH26"/>
      <c r="AI26"/>
      <c r="AJ26"/>
      <c r="AK26"/>
      <c r="AL26"/>
      <c r="AM26"/>
      <c r="AN26"/>
      <c r="AO26"/>
    </row>
    <row r="27" spans="2:41">
      <c r="B27" s="6"/>
      <c r="C27" s="11"/>
      <c r="K27" s="2"/>
      <c r="L27" s="2"/>
      <c r="M27" s="2"/>
      <c r="N27" s="2"/>
      <c r="O27" s="2"/>
      <c r="P27" s="2"/>
      <c r="Q27" s="2"/>
      <c r="R27" s="2"/>
      <c r="S27" s="2"/>
      <c r="T27" s="2"/>
      <c r="U27" s="2" t="s">
        <v>93</v>
      </c>
      <c r="V27" s="27">
        <v>23</v>
      </c>
      <c r="W27" s="2" t="str">
        <f t="shared" si="0"/>
        <v>23 Краснодарский край</v>
      </c>
      <c r="X27" s="2">
        <f t="shared" si="1"/>
        <v>23</v>
      </c>
      <c r="Y27" s="2"/>
      <c r="Z27" s="2"/>
      <c r="AA27" s="2"/>
      <c r="AB27" s="2"/>
      <c r="AC27" s="2"/>
      <c r="AD27"/>
      <c r="AE27"/>
      <c r="AF27"/>
      <c r="AG27"/>
      <c r="AH27"/>
      <c r="AI27"/>
      <c r="AJ27"/>
      <c r="AK27"/>
      <c r="AL27"/>
      <c r="AM27"/>
      <c r="AN27"/>
      <c r="AO27"/>
    </row>
    <row r="28" spans="2:41" ht="90">
      <c r="B28" s="3" t="s">
        <v>15</v>
      </c>
      <c r="C28" s="61" t="s">
        <v>456</v>
      </c>
      <c r="E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 t="s">
        <v>94</v>
      </c>
      <c r="V28" s="27">
        <v>24</v>
      </c>
      <c r="W28" s="2" t="str">
        <f t="shared" si="0"/>
        <v>24 Красноярский край</v>
      </c>
      <c r="X28" s="2">
        <f t="shared" si="1"/>
        <v>24</v>
      </c>
      <c r="Y28" s="2"/>
      <c r="Z28" s="2"/>
      <c r="AA28" s="2"/>
      <c r="AB28" s="2"/>
      <c r="AC28" s="2"/>
      <c r="AD28"/>
      <c r="AE28"/>
      <c r="AF28"/>
      <c r="AG28"/>
      <c r="AH28"/>
      <c r="AI28"/>
      <c r="AJ28"/>
      <c r="AK28"/>
      <c r="AL28"/>
      <c r="AM28"/>
      <c r="AN28"/>
      <c r="AO28"/>
    </row>
    <row r="29" spans="2:41" ht="108">
      <c r="B29" s="3" t="s">
        <v>174</v>
      </c>
      <c r="C29" s="24" t="s">
        <v>47</v>
      </c>
      <c r="E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 t="s">
        <v>95</v>
      </c>
      <c r="V29" s="27">
        <v>59</v>
      </c>
      <c r="W29" s="2" t="str">
        <f t="shared" si="0"/>
        <v>59 Пермский край</v>
      </c>
      <c r="X29" s="2">
        <f t="shared" si="1"/>
        <v>59</v>
      </c>
      <c r="Y29" s="2"/>
      <c r="Z29" s="2"/>
      <c r="AA29" s="2"/>
      <c r="AB29" s="2"/>
      <c r="AC29" s="2"/>
      <c r="AD29"/>
      <c r="AE29"/>
      <c r="AF29"/>
      <c r="AG29"/>
      <c r="AH29"/>
      <c r="AI29"/>
      <c r="AJ29"/>
      <c r="AK29"/>
      <c r="AL29"/>
      <c r="AM29"/>
      <c r="AN29"/>
      <c r="AO29"/>
    </row>
    <row r="30" spans="2:41" ht="72">
      <c r="B30" s="3" t="s">
        <v>17</v>
      </c>
      <c r="C30" s="24" t="s">
        <v>48</v>
      </c>
      <c r="E30" s="9" t="s">
        <v>156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 t="s">
        <v>96</v>
      </c>
      <c r="V30" s="27">
        <v>25</v>
      </c>
      <c r="W30" s="2" t="str">
        <f t="shared" si="0"/>
        <v>25 Приморский край</v>
      </c>
      <c r="X30" s="2">
        <f t="shared" si="1"/>
        <v>25</v>
      </c>
      <c r="Y30" s="2"/>
      <c r="Z30" s="2"/>
      <c r="AA30" s="2"/>
      <c r="AB30" s="2"/>
      <c r="AC30" s="2"/>
      <c r="AD30"/>
      <c r="AE30"/>
      <c r="AF30"/>
      <c r="AG30"/>
      <c r="AH30"/>
      <c r="AI30"/>
      <c r="AJ30"/>
      <c r="AK30"/>
      <c r="AL30"/>
      <c r="AM30"/>
      <c r="AN30"/>
      <c r="AO30"/>
    </row>
    <row r="31" spans="2:41" ht="72">
      <c r="B31" s="3" t="s">
        <v>18</v>
      </c>
      <c r="C31" s="24" t="s">
        <v>48</v>
      </c>
      <c r="E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 t="s">
        <v>97</v>
      </c>
      <c r="V31" s="27">
        <v>26</v>
      </c>
      <c r="W31" s="2" t="str">
        <f t="shared" si="0"/>
        <v>26 Ставропольский край</v>
      </c>
      <c r="X31" s="2">
        <f t="shared" si="1"/>
        <v>26</v>
      </c>
      <c r="Y31" s="2"/>
      <c r="Z31" s="2"/>
      <c r="AA31" s="2"/>
      <c r="AB31" s="2"/>
      <c r="AC31" s="2"/>
      <c r="AD31"/>
      <c r="AE31"/>
      <c r="AF31"/>
      <c r="AG31"/>
      <c r="AH31"/>
      <c r="AI31"/>
      <c r="AJ31"/>
      <c r="AK31"/>
      <c r="AL31"/>
      <c r="AM31"/>
      <c r="AN31"/>
      <c r="AO31"/>
    </row>
    <row r="32" spans="2:41" ht="108">
      <c r="B32" s="3" t="s">
        <v>19</v>
      </c>
      <c r="C32" s="19" t="s">
        <v>292</v>
      </c>
      <c r="E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 t="s">
        <v>98</v>
      </c>
      <c r="V32" s="27">
        <v>27</v>
      </c>
      <c r="W32" s="2" t="str">
        <f t="shared" si="0"/>
        <v>27 Хабаровский край</v>
      </c>
      <c r="X32" s="2">
        <f t="shared" si="1"/>
        <v>27</v>
      </c>
      <c r="Y32" s="2"/>
      <c r="Z32" s="2"/>
      <c r="AA32" s="2"/>
      <c r="AB32" s="2"/>
      <c r="AC32" s="2"/>
      <c r="AD32"/>
      <c r="AE32"/>
      <c r="AF32"/>
      <c r="AG32"/>
      <c r="AH32"/>
      <c r="AI32"/>
      <c r="AJ32"/>
      <c r="AK32"/>
      <c r="AL32"/>
      <c r="AM32"/>
      <c r="AN32"/>
      <c r="AO32"/>
    </row>
    <row r="33" spans="2:41" ht="108">
      <c r="B33" s="3" t="s">
        <v>20</v>
      </c>
      <c r="C33" s="24" t="s">
        <v>48</v>
      </c>
      <c r="E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 t="s">
        <v>99</v>
      </c>
      <c r="V33" s="27">
        <v>28</v>
      </c>
      <c r="W33" s="2" t="str">
        <f t="shared" si="0"/>
        <v>28 Амурская область</v>
      </c>
      <c r="X33" s="2">
        <f t="shared" si="1"/>
        <v>28</v>
      </c>
      <c r="Y33" s="2"/>
      <c r="Z33" s="2"/>
      <c r="AA33" s="2"/>
      <c r="AB33" s="2"/>
      <c r="AC33" s="2"/>
      <c r="AD33"/>
      <c r="AE33"/>
      <c r="AF33"/>
      <c r="AG33"/>
      <c r="AH33"/>
      <c r="AI33"/>
      <c r="AJ33"/>
      <c r="AK33"/>
      <c r="AL33"/>
      <c r="AM33"/>
      <c r="AN33"/>
      <c r="AO33"/>
    </row>
    <row r="34" spans="2:41" ht="108">
      <c r="B34" s="3" t="s">
        <v>21</v>
      </c>
      <c r="C34" s="16" t="s">
        <v>292</v>
      </c>
      <c r="E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 t="s">
        <v>100</v>
      </c>
      <c r="V34" s="27">
        <v>29</v>
      </c>
      <c r="W34" s="2" t="str">
        <f t="shared" si="0"/>
        <v>29 Архангельская область</v>
      </c>
      <c r="X34" s="2">
        <f t="shared" si="1"/>
        <v>29</v>
      </c>
      <c r="Y34" s="2"/>
      <c r="Z34" s="2"/>
      <c r="AA34" s="2"/>
      <c r="AB34" s="2"/>
      <c r="AC34" s="2"/>
      <c r="AD34"/>
      <c r="AE34"/>
      <c r="AF34"/>
      <c r="AG34"/>
      <c r="AH34"/>
      <c r="AI34"/>
      <c r="AJ34"/>
      <c r="AK34"/>
      <c r="AL34"/>
      <c r="AM34"/>
      <c r="AN34"/>
      <c r="AO34"/>
    </row>
    <row r="35" spans="2:41">
      <c r="B35" s="6"/>
      <c r="K35" s="2"/>
      <c r="L35" s="2"/>
      <c r="M35" s="2"/>
      <c r="N35" s="2"/>
      <c r="O35" s="2"/>
      <c r="P35" s="2"/>
      <c r="Q35" s="2"/>
      <c r="R35" s="2"/>
      <c r="S35" s="2"/>
      <c r="T35" s="2"/>
      <c r="U35" s="2" t="s">
        <v>101</v>
      </c>
      <c r="V35" s="27">
        <v>30</v>
      </c>
      <c r="W35" s="2" t="str">
        <f t="shared" si="0"/>
        <v>30 Астраханская область</v>
      </c>
      <c r="X35" s="2">
        <f t="shared" si="1"/>
        <v>30</v>
      </c>
      <c r="Y35" s="2"/>
      <c r="Z35" s="2"/>
      <c r="AA35" s="2"/>
      <c r="AB35" s="2"/>
      <c r="AC35" s="2"/>
      <c r="AD35"/>
      <c r="AE35"/>
      <c r="AF35"/>
      <c r="AG35"/>
      <c r="AH35"/>
      <c r="AI35"/>
      <c r="AJ35"/>
      <c r="AK35"/>
      <c r="AL35"/>
      <c r="AM35"/>
      <c r="AN35"/>
      <c r="AO35"/>
    </row>
    <row r="36" spans="2:41" hidden="1">
      <c r="B36" s="63" t="s">
        <v>206</v>
      </c>
      <c r="C36" s="63"/>
      <c r="K36" s="2"/>
      <c r="L36" s="2"/>
      <c r="M36" s="2"/>
      <c r="N36" s="2"/>
      <c r="O36" s="2"/>
      <c r="P36" s="2"/>
      <c r="Q36" s="2"/>
      <c r="R36" s="2"/>
      <c r="S36" s="2"/>
      <c r="T36" s="2"/>
      <c r="U36" s="2" t="s">
        <v>102</v>
      </c>
      <c r="V36" s="27">
        <v>31</v>
      </c>
      <c r="W36" s="2" t="str">
        <f t="shared" si="0"/>
        <v>31 Белгородская область</v>
      </c>
      <c r="X36" s="2">
        <f t="shared" si="1"/>
        <v>31</v>
      </c>
      <c r="Y36" s="2"/>
      <c r="Z36" s="2"/>
      <c r="AA36" s="2"/>
      <c r="AB36" s="2"/>
      <c r="AC36" s="2"/>
      <c r="AD36"/>
      <c r="AE36"/>
      <c r="AF36"/>
      <c r="AG36"/>
      <c r="AH36"/>
      <c r="AI36"/>
      <c r="AJ36"/>
      <c r="AK36"/>
      <c r="AL36"/>
      <c r="AM36"/>
      <c r="AN36"/>
      <c r="AO36"/>
    </row>
    <row r="37" spans="2:41" hidden="1">
      <c r="B37" s="6"/>
      <c r="K37" s="2"/>
      <c r="L37" s="2"/>
      <c r="M37" s="2"/>
      <c r="N37" s="2"/>
      <c r="O37" s="2"/>
      <c r="P37" s="2"/>
      <c r="Q37" s="2"/>
      <c r="R37" s="2"/>
      <c r="S37" s="2"/>
      <c r="T37" s="2"/>
      <c r="U37" s="2" t="s">
        <v>103</v>
      </c>
      <c r="V37" s="27">
        <v>32</v>
      </c>
      <c r="W37" s="2" t="str">
        <f t="shared" si="0"/>
        <v>32 Брянская область</v>
      </c>
      <c r="X37" s="2">
        <f t="shared" si="1"/>
        <v>32</v>
      </c>
      <c r="Y37" s="2"/>
      <c r="Z37" s="2"/>
      <c r="AA37" s="2"/>
      <c r="AB37" s="2"/>
      <c r="AC37" s="2"/>
      <c r="AD37"/>
      <c r="AE37"/>
      <c r="AF37"/>
      <c r="AG37"/>
      <c r="AH37"/>
      <c r="AI37"/>
      <c r="AJ37"/>
      <c r="AK37"/>
      <c r="AL37"/>
      <c r="AM37"/>
      <c r="AN37"/>
      <c r="AO37"/>
    </row>
    <row r="38" spans="2:41" hidden="1">
      <c r="B38" s="64" t="s">
        <v>23</v>
      </c>
      <c r="C38" s="64"/>
      <c r="K38" s="2"/>
      <c r="L38" s="2"/>
      <c r="M38" s="2"/>
      <c r="N38" s="2"/>
      <c r="O38" s="2"/>
      <c r="P38" s="2"/>
      <c r="Q38" s="2"/>
      <c r="R38" s="2"/>
      <c r="S38" s="2"/>
      <c r="T38" s="2"/>
      <c r="U38" s="2" t="s">
        <v>104</v>
      </c>
      <c r="V38" s="27">
        <v>33</v>
      </c>
      <c r="W38" s="2" t="str">
        <f t="shared" si="0"/>
        <v>33 Владимирская область</v>
      </c>
      <c r="X38" s="2">
        <f t="shared" si="1"/>
        <v>33</v>
      </c>
      <c r="Y38" s="2"/>
      <c r="Z38" s="2"/>
      <c r="AA38" s="2"/>
      <c r="AB38" s="2"/>
      <c r="AC38" s="2"/>
      <c r="AD38"/>
      <c r="AE38"/>
      <c r="AF38"/>
      <c r="AG38"/>
      <c r="AH38"/>
      <c r="AI38"/>
      <c r="AJ38"/>
      <c r="AK38"/>
      <c r="AL38"/>
      <c r="AM38"/>
      <c r="AN38"/>
      <c r="AO38"/>
    </row>
    <row r="39" spans="2:41" hidden="1">
      <c r="B39" s="3" t="s">
        <v>24</v>
      </c>
      <c r="C39" s="24" t="s">
        <v>216</v>
      </c>
      <c r="E39" s="9" t="s">
        <v>156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 t="s">
        <v>105</v>
      </c>
      <c r="V39" s="27">
        <v>34</v>
      </c>
      <c r="W39" s="2" t="str">
        <f t="shared" si="0"/>
        <v>34 Волгоградская область</v>
      </c>
      <c r="X39" s="2">
        <f t="shared" si="1"/>
        <v>34</v>
      </c>
      <c r="Y39" s="2"/>
      <c r="Z39" s="2"/>
      <c r="AA39" s="2"/>
      <c r="AB39" s="2"/>
      <c r="AC39" s="2"/>
      <c r="AD39"/>
      <c r="AE39"/>
      <c r="AF39"/>
      <c r="AG39"/>
      <c r="AH39"/>
      <c r="AI39"/>
      <c r="AJ39"/>
      <c r="AK39"/>
      <c r="AL39"/>
      <c r="AM39"/>
      <c r="AN39"/>
      <c r="AO39"/>
    </row>
    <row r="40" spans="2:41" hidden="1">
      <c r="B40" s="3" t="s">
        <v>2</v>
      </c>
      <c r="C40" s="16"/>
      <c r="E40" s="9" t="s">
        <v>156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 t="s">
        <v>106</v>
      </c>
      <c r="V40" s="27">
        <v>35</v>
      </c>
      <c r="W40" s="2" t="str">
        <f t="shared" si="0"/>
        <v>35 Вологодская область</v>
      </c>
      <c r="X40" s="2">
        <f t="shared" si="1"/>
        <v>35</v>
      </c>
      <c r="Y40" s="2"/>
      <c r="Z40" s="2"/>
      <c r="AA40" s="2"/>
      <c r="AB40" s="2"/>
      <c r="AC40" s="2"/>
      <c r="AD40"/>
      <c r="AE40"/>
      <c r="AF40"/>
      <c r="AG40"/>
      <c r="AH40"/>
      <c r="AI40"/>
      <c r="AJ40"/>
      <c r="AK40"/>
      <c r="AL40"/>
      <c r="AM40"/>
      <c r="AN40"/>
      <c r="AO40"/>
    </row>
    <row r="41" spans="2:41" hidden="1">
      <c r="B41" s="3" t="s">
        <v>3</v>
      </c>
      <c r="C41" s="16"/>
      <c r="E41" s="9" t="s">
        <v>156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 t="s">
        <v>107</v>
      </c>
      <c r="V41" s="27">
        <v>36</v>
      </c>
      <c r="W41" s="2" t="str">
        <f t="shared" si="0"/>
        <v>36 Воронежская область</v>
      </c>
      <c r="X41" s="2">
        <f t="shared" si="1"/>
        <v>36</v>
      </c>
      <c r="Y41" s="2"/>
      <c r="Z41" s="2"/>
      <c r="AA41" s="2"/>
      <c r="AB41" s="2"/>
      <c r="AC41" s="2"/>
      <c r="AD41"/>
      <c r="AE41"/>
      <c r="AF41"/>
      <c r="AG41"/>
      <c r="AH41"/>
      <c r="AI41"/>
      <c r="AJ41"/>
      <c r="AK41"/>
      <c r="AL41"/>
      <c r="AM41"/>
      <c r="AN41"/>
      <c r="AO41"/>
    </row>
    <row r="42" spans="2:41" hidden="1">
      <c r="B42" s="3" t="s">
        <v>4</v>
      </c>
      <c r="C42" s="16"/>
      <c r="E42" s="9" t="s">
        <v>156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 t="s">
        <v>108</v>
      </c>
      <c r="V42" s="27">
        <v>37</v>
      </c>
      <c r="W42" s="2" t="str">
        <f t="shared" si="0"/>
        <v>37 Ивановская область</v>
      </c>
      <c r="X42" s="2">
        <f t="shared" si="1"/>
        <v>37</v>
      </c>
      <c r="Y42" s="2"/>
      <c r="Z42" s="2"/>
      <c r="AA42" s="2"/>
      <c r="AB42" s="2"/>
      <c r="AC42" s="2"/>
      <c r="AD42"/>
      <c r="AE42"/>
      <c r="AF42"/>
      <c r="AG42"/>
      <c r="AH42"/>
      <c r="AI42"/>
      <c r="AJ42"/>
      <c r="AK42"/>
      <c r="AL42"/>
      <c r="AM42"/>
      <c r="AN42"/>
      <c r="AO42"/>
    </row>
    <row r="43" spans="2:41" hidden="1">
      <c r="B43" s="3" t="s">
        <v>5</v>
      </c>
      <c r="C43" s="18"/>
      <c r="E43" s="9" t="s">
        <v>157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 t="s">
        <v>109</v>
      </c>
      <c r="V43" s="27">
        <v>38</v>
      </c>
      <c r="W43" s="2" t="str">
        <f t="shared" si="0"/>
        <v>38 Иркутская область</v>
      </c>
      <c r="X43" s="2">
        <f t="shared" si="1"/>
        <v>38</v>
      </c>
      <c r="Y43" s="2"/>
      <c r="Z43" s="2"/>
      <c r="AA43" s="2"/>
      <c r="AB43" s="2"/>
      <c r="AC43" s="2"/>
      <c r="AD43"/>
      <c r="AE43"/>
      <c r="AF43"/>
      <c r="AG43"/>
      <c r="AH43"/>
      <c r="AI43"/>
      <c r="AJ43"/>
      <c r="AK43"/>
      <c r="AL43"/>
      <c r="AM43"/>
      <c r="AN43"/>
      <c r="AO43"/>
    </row>
    <row r="44" spans="2:41" hidden="1">
      <c r="B44" s="3" t="s">
        <v>6</v>
      </c>
      <c r="C44" s="19"/>
      <c r="E44" s="9" t="s">
        <v>156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 t="s">
        <v>110</v>
      </c>
      <c r="V44" s="27">
        <v>39</v>
      </c>
      <c r="W44" s="2" t="str">
        <f t="shared" si="0"/>
        <v>39 Калининградская область</v>
      </c>
      <c r="X44" s="2">
        <f t="shared" si="1"/>
        <v>39</v>
      </c>
      <c r="Y44" s="2"/>
      <c r="Z44" s="2"/>
      <c r="AA44" s="2"/>
      <c r="AB44" s="2"/>
      <c r="AC44" s="2"/>
      <c r="AD44"/>
      <c r="AE44"/>
      <c r="AF44"/>
      <c r="AG44"/>
      <c r="AH44"/>
      <c r="AI44"/>
      <c r="AJ44"/>
      <c r="AK44"/>
      <c r="AL44"/>
      <c r="AM44"/>
      <c r="AN44"/>
      <c r="AO44"/>
    </row>
    <row r="45" spans="2:41" hidden="1">
      <c r="B45" s="3" t="s">
        <v>7</v>
      </c>
      <c r="C45" s="24" t="s">
        <v>44</v>
      </c>
      <c r="E45" s="9" t="s">
        <v>156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 t="s">
        <v>111</v>
      </c>
      <c r="V45" s="27">
        <v>40</v>
      </c>
      <c r="W45" s="2" t="str">
        <f t="shared" si="0"/>
        <v>40 Калужская область</v>
      </c>
      <c r="X45" s="2">
        <f t="shared" si="1"/>
        <v>40</v>
      </c>
      <c r="Y45" s="2"/>
      <c r="Z45" s="2"/>
      <c r="AA45" s="2"/>
      <c r="AB45" s="2"/>
      <c r="AC45" s="2"/>
      <c r="AD45"/>
      <c r="AE45"/>
      <c r="AF45"/>
      <c r="AG45"/>
      <c r="AH45"/>
      <c r="AI45"/>
      <c r="AJ45"/>
      <c r="AK45"/>
      <c r="AL45"/>
      <c r="AM45"/>
      <c r="AN45"/>
      <c r="AO45"/>
    </row>
    <row r="46" spans="2:41" hidden="1">
      <c r="B46" s="3" t="s">
        <v>8</v>
      </c>
      <c r="C46" s="20" t="s">
        <v>171</v>
      </c>
      <c r="E46" s="9" t="s">
        <v>156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 t="s">
        <v>112</v>
      </c>
      <c r="V46" s="27">
        <v>42</v>
      </c>
      <c r="W46" s="2" t="str">
        <f t="shared" si="0"/>
        <v>42 Кемеровская область</v>
      </c>
      <c r="X46" s="2">
        <f t="shared" si="1"/>
        <v>42</v>
      </c>
      <c r="Y46" s="2"/>
      <c r="Z46" s="2"/>
      <c r="AA46" s="2"/>
      <c r="AB46" s="2"/>
      <c r="AC46" s="2"/>
      <c r="AD46"/>
      <c r="AE46"/>
      <c r="AF46"/>
      <c r="AG46"/>
      <c r="AH46"/>
      <c r="AI46"/>
      <c r="AJ46"/>
      <c r="AK46"/>
      <c r="AL46"/>
      <c r="AM46"/>
      <c r="AN46"/>
      <c r="AO46"/>
    </row>
    <row r="47" spans="2:41" hidden="1">
      <c r="B47" s="3" t="s">
        <v>9</v>
      </c>
      <c r="C47" s="21" t="s">
        <v>171</v>
      </c>
      <c r="E47" s="9" t="s">
        <v>156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 t="s">
        <v>113</v>
      </c>
      <c r="V47" s="27">
        <v>43</v>
      </c>
      <c r="W47" s="2" t="str">
        <f t="shared" si="0"/>
        <v>43 Кировская область</v>
      </c>
      <c r="X47" s="2">
        <f t="shared" si="1"/>
        <v>43</v>
      </c>
      <c r="Y47" s="2"/>
      <c r="Z47" s="2"/>
      <c r="AA47" s="2"/>
      <c r="AB47" s="2"/>
      <c r="AC47" s="2"/>
      <c r="AD47"/>
      <c r="AE47"/>
      <c r="AF47"/>
      <c r="AG47"/>
      <c r="AH47"/>
      <c r="AI47"/>
      <c r="AJ47"/>
      <c r="AK47"/>
      <c r="AL47"/>
      <c r="AM47"/>
      <c r="AN47"/>
      <c r="AO47"/>
    </row>
    <row r="48" spans="2:41" ht="36" hidden="1">
      <c r="B48" s="3" t="s">
        <v>10</v>
      </c>
      <c r="C48" s="19"/>
      <c r="E48" s="9" t="s">
        <v>156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 t="s">
        <v>114</v>
      </c>
      <c r="V48" s="27">
        <v>44</v>
      </c>
      <c r="W48" s="2" t="str">
        <f t="shared" si="0"/>
        <v>44 Костромская область</v>
      </c>
      <c r="X48" s="2">
        <f t="shared" si="1"/>
        <v>44</v>
      </c>
      <c r="Y48" s="2"/>
      <c r="Z48" s="2"/>
      <c r="AA48" s="2"/>
      <c r="AB48" s="2"/>
      <c r="AC48" s="2"/>
      <c r="AD48"/>
      <c r="AE48"/>
      <c r="AF48"/>
      <c r="AG48"/>
      <c r="AH48"/>
      <c r="AI48"/>
      <c r="AJ48"/>
      <c r="AK48"/>
      <c r="AL48"/>
      <c r="AM48"/>
      <c r="AN48"/>
      <c r="AO48"/>
    </row>
    <row r="49" spans="2:41" hidden="1">
      <c r="B49" s="6"/>
      <c r="K49" s="2"/>
      <c r="L49" s="2"/>
      <c r="M49" s="2"/>
      <c r="N49" s="2"/>
      <c r="O49" s="2"/>
      <c r="P49" s="2"/>
      <c r="Q49" s="2"/>
      <c r="R49" s="2"/>
      <c r="S49" s="2"/>
      <c r="T49" s="2"/>
      <c r="U49" s="2" t="s">
        <v>115</v>
      </c>
      <c r="V49" s="27">
        <v>45</v>
      </c>
      <c r="W49" s="2" t="str">
        <f t="shared" si="0"/>
        <v>45 Курганская область</v>
      </c>
      <c r="X49" s="2">
        <f t="shared" si="1"/>
        <v>45</v>
      </c>
      <c r="Y49" s="2"/>
      <c r="Z49" s="2"/>
      <c r="AA49" s="2"/>
      <c r="AB49" s="2"/>
      <c r="AC49" s="2"/>
      <c r="AD49"/>
      <c r="AE49"/>
      <c r="AF49"/>
      <c r="AG49"/>
      <c r="AH49"/>
      <c r="AI49"/>
      <c r="AJ49"/>
      <c r="AK49"/>
      <c r="AL49"/>
      <c r="AM49"/>
      <c r="AN49"/>
      <c r="AO49"/>
    </row>
    <row r="50" spans="2:41" hidden="1">
      <c r="B50" s="64" t="s">
        <v>25</v>
      </c>
      <c r="C50" s="64"/>
      <c r="K50" s="2"/>
      <c r="L50" s="2"/>
      <c r="M50" s="2"/>
      <c r="N50" s="2"/>
      <c r="O50" s="2"/>
      <c r="P50" s="2"/>
      <c r="Q50" s="2"/>
      <c r="R50" s="2"/>
      <c r="S50" s="2"/>
      <c r="T50" s="2"/>
      <c r="U50" s="2" t="s">
        <v>116</v>
      </c>
      <c r="V50" s="27">
        <v>46</v>
      </c>
      <c r="W50" s="2" t="str">
        <f t="shared" si="0"/>
        <v>46 Курская область</v>
      </c>
      <c r="X50" s="2">
        <f t="shared" si="1"/>
        <v>46</v>
      </c>
      <c r="Y50" s="2"/>
      <c r="Z50" s="2"/>
      <c r="AA50" s="2"/>
      <c r="AB50" s="2"/>
      <c r="AC50" s="2"/>
      <c r="AD50"/>
      <c r="AE50"/>
      <c r="AF50"/>
      <c r="AG50"/>
      <c r="AH50"/>
      <c r="AI50"/>
      <c r="AJ50"/>
      <c r="AK50"/>
      <c r="AL50"/>
      <c r="AM50"/>
      <c r="AN50"/>
      <c r="AO50"/>
    </row>
    <row r="51" spans="2:41" hidden="1">
      <c r="B51" s="3" t="s">
        <v>24</v>
      </c>
      <c r="C51" s="24" t="s">
        <v>216</v>
      </c>
      <c r="E51" s="9" t="s">
        <v>156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 t="s">
        <v>117</v>
      </c>
      <c r="V51" s="27">
        <v>47</v>
      </c>
      <c r="W51" s="2" t="str">
        <f t="shared" si="0"/>
        <v>47 Ленинградская область</v>
      </c>
      <c r="X51" s="2">
        <f t="shared" si="1"/>
        <v>47</v>
      </c>
      <c r="Y51" s="2"/>
      <c r="Z51" s="2"/>
      <c r="AA51" s="2"/>
      <c r="AB51" s="2"/>
      <c r="AC51" s="2"/>
      <c r="AD51"/>
      <c r="AE51"/>
      <c r="AF51"/>
      <c r="AG51"/>
      <c r="AH51"/>
      <c r="AI51"/>
      <c r="AJ51"/>
      <c r="AK51"/>
      <c r="AL51"/>
      <c r="AM51"/>
      <c r="AN51"/>
      <c r="AO51"/>
    </row>
    <row r="52" spans="2:41" hidden="1">
      <c r="B52" s="3" t="s">
        <v>2</v>
      </c>
      <c r="C52" s="16"/>
      <c r="E52" s="9" t="s">
        <v>156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 t="s">
        <v>118</v>
      </c>
      <c r="V52" s="27">
        <v>48</v>
      </c>
      <c r="W52" s="2" t="str">
        <f t="shared" si="0"/>
        <v>48 Липецкая область</v>
      </c>
      <c r="X52" s="2">
        <f t="shared" si="1"/>
        <v>48</v>
      </c>
      <c r="Y52" s="2"/>
      <c r="Z52" s="2"/>
      <c r="AA52" s="2"/>
      <c r="AB52" s="2"/>
      <c r="AC52" s="2"/>
      <c r="AD52"/>
      <c r="AE52"/>
      <c r="AF52"/>
      <c r="AG52"/>
      <c r="AH52"/>
      <c r="AI52"/>
      <c r="AJ52"/>
      <c r="AK52"/>
      <c r="AL52"/>
      <c r="AM52"/>
      <c r="AN52"/>
      <c r="AO52"/>
    </row>
    <row r="53" spans="2:41" hidden="1">
      <c r="B53" s="3" t="s">
        <v>3</v>
      </c>
      <c r="C53" s="16"/>
      <c r="E53" s="9" t="s">
        <v>156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 t="s">
        <v>119</v>
      </c>
      <c r="V53" s="27">
        <v>49</v>
      </c>
      <c r="W53" s="2" t="str">
        <f t="shared" si="0"/>
        <v>49 Магаданская область</v>
      </c>
      <c r="X53" s="2">
        <f t="shared" si="1"/>
        <v>49</v>
      </c>
      <c r="Y53" s="2"/>
      <c r="Z53" s="2"/>
      <c r="AA53" s="2"/>
      <c r="AB53" s="2"/>
      <c r="AC53" s="2"/>
      <c r="AD53"/>
      <c r="AE53"/>
      <c r="AF53"/>
      <c r="AG53"/>
      <c r="AH53"/>
      <c r="AI53"/>
      <c r="AJ53"/>
      <c r="AK53"/>
      <c r="AL53"/>
      <c r="AM53"/>
      <c r="AN53"/>
      <c r="AO53"/>
    </row>
    <row r="54" spans="2:41" hidden="1">
      <c r="B54" s="3" t="s">
        <v>4</v>
      </c>
      <c r="C54" s="16"/>
      <c r="E54" s="9" t="s">
        <v>156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 t="s">
        <v>120</v>
      </c>
      <c r="V54" s="27">
        <v>50</v>
      </c>
      <c r="W54" s="2" t="str">
        <f t="shared" si="0"/>
        <v>50 Московская область</v>
      </c>
      <c r="X54" s="2">
        <f t="shared" si="1"/>
        <v>50</v>
      </c>
      <c r="Y54" s="2"/>
      <c r="Z54" s="2"/>
      <c r="AA54" s="2"/>
      <c r="AB54" s="2"/>
      <c r="AC54" s="2"/>
      <c r="AD54"/>
      <c r="AE54"/>
      <c r="AF54"/>
      <c r="AG54"/>
      <c r="AH54"/>
      <c r="AI54"/>
      <c r="AJ54"/>
      <c r="AK54"/>
      <c r="AL54"/>
      <c r="AM54"/>
      <c r="AN54"/>
      <c r="AO54"/>
    </row>
    <row r="55" spans="2:41" hidden="1">
      <c r="B55" s="3" t="s">
        <v>5</v>
      </c>
      <c r="C55" s="18"/>
      <c r="E55" s="9" t="s">
        <v>157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 t="s">
        <v>121</v>
      </c>
      <c r="V55" s="27">
        <v>51</v>
      </c>
      <c r="W55" s="2" t="str">
        <f t="shared" si="0"/>
        <v>51 Мурманская область</v>
      </c>
      <c r="X55" s="2">
        <f t="shared" si="1"/>
        <v>51</v>
      </c>
      <c r="Y55" s="2"/>
      <c r="Z55" s="2"/>
      <c r="AA55" s="2"/>
      <c r="AB55" s="2"/>
      <c r="AC55" s="2"/>
      <c r="AD55"/>
      <c r="AE55"/>
      <c r="AF55"/>
      <c r="AG55"/>
      <c r="AH55"/>
      <c r="AI55"/>
      <c r="AJ55"/>
      <c r="AK55"/>
      <c r="AL55"/>
      <c r="AM55"/>
      <c r="AN55"/>
      <c r="AO55"/>
    </row>
    <row r="56" spans="2:41" hidden="1">
      <c r="B56" s="3" t="s">
        <v>6</v>
      </c>
      <c r="C56" s="19"/>
      <c r="E56" s="9" t="s">
        <v>156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 t="s">
        <v>122</v>
      </c>
      <c r="V56" s="27">
        <v>52</v>
      </c>
      <c r="W56" s="2" t="str">
        <f t="shared" si="0"/>
        <v>52 Нижегородская область</v>
      </c>
      <c r="X56" s="2">
        <f t="shared" si="1"/>
        <v>52</v>
      </c>
      <c r="Y56" s="2"/>
      <c r="Z56" s="2"/>
      <c r="AA56" s="2"/>
      <c r="AB56" s="2"/>
      <c r="AC56" s="2"/>
      <c r="AD56"/>
      <c r="AE56"/>
      <c r="AF56"/>
      <c r="AG56"/>
      <c r="AH56"/>
      <c r="AI56"/>
      <c r="AJ56"/>
      <c r="AK56"/>
      <c r="AL56"/>
      <c r="AM56"/>
      <c r="AN56"/>
      <c r="AO56"/>
    </row>
    <row r="57" spans="2:41" hidden="1">
      <c r="B57" s="3" t="s">
        <v>7</v>
      </c>
      <c r="C57" s="24" t="s">
        <v>44</v>
      </c>
      <c r="E57" s="9" t="s">
        <v>156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 t="s">
        <v>123</v>
      </c>
      <c r="V57" s="27">
        <v>53</v>
      </c>
      <c r="W57" s="2" t="str">
        <f t="shared" si="0"/>
        <v>53 Новгородская область</v>
      </c>
      <c r="X57" s="2">
        <f t="shared" si="1"/>
        <v>53</v>
      </c>
      <c r="Y57" s="2"/>
      <c r="Z57" s="2"/>
      <c r="AA57" s="2"/>
      <c r="AB57" s="2"/>
      <c r="AC57" s="2"/>
      <c r="AD57"/>
      <c r="AE57"/>
      <c r="AF57"/>
      <c r="AG57"/>
      <c r="AH57"/>
      <c r="AI57"/>
      <c r="AJ57"/>
      <c r="AK57"/>
      <c r="AL57"/>
      <c r="AM57"/>
      <c r="AN57"/>
      <c r="AO57"/>
    </row>
    <row r="58" spans="2:41" hidden="1">
      <c r="B58" s="3" t="s">
        <v>8</v>
      </c>
      <c r="C58" s="20" t="s">
        <v>171</v>
      </c>
      <c r="E58" s="9" t="s">
        <v>156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 t="s">
        <v>124</v>
      </c>
      <c r="V58" s="27">
        <v>54</v>
      </c>
      <c r="W58" s="2" t="str">
        <f t="shared" si="0"/>
        <v>54 Новосибирская область</v>
      </c>
      <c r="X58" s="2">
        <f t="shared" si="1"/>
        <v>54</v>
      </c>
      <c r="Y58" s="2"/>
      <c r="Z58" s="2"/>
      <c r="AA58" s="2"/>
      <c r="AB58" s="2"/>
      <c r="AC58" s="2"/>
      <c r="AD58"/>
      <c r="AE58"/>
      <c r="AF58"/>
      <c r="AG58"/>
      <c r="AH58"/>
      <c r="AI58"/>
      <c r="AJ58"/>
      <c r="AK58"/>
      <c r="AL58"/>
      <c r="AM58"/>
      <c r="AN58"/>
      <c r="AO58"/>
    </row>
    <row r="59" spans="2:41" hidden="1">
      <c r="B59" s="3" t="s">
        <v>9</v>
      </c>
      <c r="C59" s="21" t="s">
        <v>171</v>
      </c>
      <c r="E59" s="9" t="s">
        <v>156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 t="s">
        <v>125</v>
      </c>
      <c r="V59" s="27">
        <v>55</v>
      </c>
      <c r="W59" s="2" t="str">
        <f t="shared" si="0"/>
        <v>55 Омская область</v>
      </c>
      <c r="X59" s="2">
        <f t="shared" si="1"/>
        <v>55</v>
      </c>
      <c r="Y59" s="2"/>
      <c r="Z59" s="2"/>
      <c r="AA59" s="2"/>
      <c r="AB59" s="2"/>
      <c r="AC59" s="2"/>
      <c r="AD59"/>
      <c r="AE59"/>
      <c r="AF59"/>
      <c r="AG59"/>
      <c r="AH59"/>
      <c r="AI59"/>
      <c r="AJ59"/>
      <c r="AK59"/>
      <c r="AL59"/>
      <c r="AM59"/>
      <c r="AN59"/>
      <c r="AO59"/>
    </row>
    <row r="60" spans="2:41" ht="36" hidden="1">
      <c r="B60" s="3" t="s">
        <v>10</v>
      </c>
      <c r="C60" s="19"/>
      <c r="E60" s="9" t="s">
        <v>156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 t="s">
        <v>126</v>
      </c>
      <c r="V60" s="27">
        <v>56</v>
      </c>
      <c r="W60" s="2" t="str">
        <f t="shared" si="0"/>
        <v>56 Оренбургская область</v>
      </c>
      <c r="X60" s="2">
        <f t="shared" si="1"/>
        <v>56</v>
      </c>
      <c r="Y60" s="2"/>
      <c r="Z60" s="2"/>
      <c r="AA60" s="2"/>
      <c r="AB60" s="2"/>
      <c r="AC60" s="2"/>
      <c r="AD60"/>
      <c r="AE60"/>
      <c r="AF60"/>
      <c r="AG60"/>
      <c r="AH60"/>
      <c r="AI60"/>
      <c r="AJ60"/>
      <c r="AK60"/>
      <c r="AL60"/>
      <c r="AM60"/>
      <c r="AN60"/>
      <c r="AO60"/>
    </row>
    <row r="61" spans="2:41" hidden="1">
      <c r="B61" s="6"/>
      <c r="K61" s="2"/>
      <c r="L61" s="2"/>
      <c r="M61" s="2"/>
      <c r="N61" s="2"/>
      <c r="O61" s="2"/>
      <c r="P61" s="2"/>
      <c r="Q61" s="2"/>
      <c r="R61" s="2"/>
      <c r="S61" s="2"/>
      <c r="T61" s="2"/>
      <c r="U61" s="2" t="s">
        <v>127</v>
      </c>
      <c r="V61" s="27">
        <v>57</v>
      </c>
      <c r="W61" s="2" t="str">
        <f t="shared" si="0"/>
        <v>57 Орловская область</v>
      </c>
      <c r="X61" s="2">
        <f t="shared" si="1"/>
        <v>57</v>
      </c>
      <c r="Y61" s="2"/>
      <c r="Z61" s="2"/>
      <c r="AA61" s="2"/>
      <c r="AB61" s="2"/>
      <c r="AC61" s="2"/>
      <c r="AD61"/>
      <c r="AE61"/>
      <c r="AF61"/>
      <c r="AG61"/>
      <c r="AH61"/>
      <c r="AI61"/>
      <c r="AJ61"/>
      <c r="AK61"/>
      <c r="AL61"/>
      <c r="AM61"/>
      <c r="AN61"/>
      <c r="AO61"/>
    </row>
    <row r="62" spans="2:41" hidden="1">
      <c r="B62" s="64" t="s">
        <v>26</v>
      </c>
      <c r="C62" s="64"/>
      <c r="K62" s="2"/>
      <c r="L62" s="2"/>
      <c r="M62" s="2"/>
      <c r="N62" s="2"/>
      <c r="O62" s="2"/>
      <c r="P62" s="2"/>
      <c r="Q62" s="2"/>
      <c r="R62" s="2"/>
      <c r="S62" s="2"/>
      <c r="T62" s="2"/>
      <c r="U62" s="2" t="s">
        <v>128</v>
      </c>
      <c r="V62" s="27">
        <v>58</v>
      </c>
      <c r="W62" s="2" t="str">
        <f t="shared" si="0"/>
        <v>58 Пензенская область</v>
      </c>
      <c r="X62" s="2">
        <f t="shared" si="1"/>
        <v>58</v>
      </c>
      <c r="Y62" s="2"/>
      <c r="Z62" s="2"/>
      <c r="AA62" s="2"/>
      <c r="AB62" s="2"/>
      <c r="AC62" s="2"/>
      <c r="AD62"/>
      <c r="AE62"/>
      <c r="AF62"/>
      <c r="AG62"/>
      <c r="AH62"/>
      <c r="AI62"/>
      <c r="AJ62"/>
      <c r="AK62"/>
      <c r="AL62"/>
      <c r="AM62"/>
      <c r="AN62"/>
      <c r="AO62"/>
    </row>
    <row r="63" spans="2:41" hidden="1">
      <c r="B63" s="3" t="s">
        <v>24</v>
      </c>
      <c r="C63" s="24" t="s">
        <v>216</v>
      </c>
      <c r="E63" s="9" t="s">
        <v>156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 t="s">
        <v>129</v>
      </c>
      <c r="V63" s="27">
        <v>60</v>
      </c>
      <c r="W63" s="2" t="str">
        <f t="shared" si="0"/>
        <v>60 Псковская область</v>
      </c>
      <c r="X63" s="2">
        <f t="shared" si="1"/>
        <v>60</v>
      </c>
      <c r="Y63" s="2"/>
      <c r="Z63" s="2"/>
      <c r="AA63" s="2"/>
      <c r="AB63" s="2"/>
      <c r="AC63" s="2"/>
      <c r="AD63"/>
      <c r="AE63"/>
      <c r="AF63"/>
      <c r="AG63"/>
      <c r="AH63"/>
      <c r="AI63"/>
      <c r="AJ63"/>
      <c r="AK63"/>
      <c r="AL63"/>
      <c r="AM63"/>
      <c r="AN63"/>
      <c r="AO63"/>
    </row>
    <row r="64" spans="2:41" hidden="1">
      <c r="B64" s="3" t="s">
        <v>2</v>
      </c>
      <c r="C64" s="16"/>
      <c r="E64" s="9" t="s">
        <v>156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 t="s">
        <v>130</v>
      </c>
      <c r="V64" s="27">
        <v>61</v>
      </c>
      <c r="W64" s="2" t="str">
        <f t="shared" si="0"/>
        <v>61 Ростовская область</v>
      </c>
      <c r="X64" s="2">
        <f t="shared" si="1"/>
        <v>61</v>
      </c>
      <c r="Y64" s="2"/>
      <c r="Z64" s="2"/>
      <c r="AA64" s="2"/>
      <c r="AB64" s="2"/>
      <c r="AC64" s="2"/>
      <c r="AD64"/>
      <c r="AE64"/>
      <c r="AF64"/>
      <c r="AG64"/>
      <c r="AH64"/>
      <c r="AI64"/>
      <c r="AJ64"/>
      <c r="AK64"/>
      <c r="AL64"/>
      <c r="AM64"/>
      <c r="AN64"/>
      <c r="AO64"/>
    </row>
    <row r="65" spans="2:41" hidden="1">
      <c r="B65" s="3" t="s">
        <v>3</v>
      </c>
      <c r="C65" s="16"/>
      <c r="E65" s="9" t="s">
        <v>156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 t="s">
        <v>131</v>
      </c>
      <c r="V65" s="27">
        <v>62</v>
      </c>
      <c r="W65" s="2" t="str">
        <f t="shared" si="0"/>
        <v>62 Рязанская область</v>
      </c>
      <c r="X65" s="2">
        <f t="shared" si="1"/>
        <v>62</v>
      </c>
      <c r="Y65" s="2"/>
      <c r="Z65" s="2"/>
      <c r="AA65" s="2"/>
      <c r="AB65" s="2"/>
      <c r="AC65" s="2"/>
      <c r="AD65"/>
      <c r="AE65"/>
      <c r="AF65"/>
      <c r="AG65"/>
      <c r="AH65"/>
      <c r="AI65"/>
      <c r="AJ65"/>
      <c r="AK65"/>
      <c r="AL65"/>
      <c r="AM65"/>
      <c r="AN65"/>
      <c r="AO65"/>
    </row>
    <row r="66" spans="2:41" hidden="1">
      <c r="B66" s="3" t="s">
        <v>4</v>
      </c>
      <c r="C66" s="16"/>
      <c r="E66" s="9" t="s">
        <v>156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 t="s">
        <v>132</v>
      </c>
      <c r="V66" s="27">
        <v>63</v>
      </c>
      <c r="W66" s="2" t="str">
        <f t="shared" si="0"/>
        <v>63 Самарская область</v>
      </c>
      <c r="X66" s="2">
        <f t="shared" si="1"/>
        <v>63</v>
      </c>
      <c r="Y66" s="2"/>
      <c r="Z66" s="2"/>
      <c r="AA66" s="2"/>
      <c r="AB66" s="2"/>
      <c r="AC66" s="2"/>
      <c r="AD66"/>
      <c r="AE66"/>
      <c r="AF66"/>
      <c r="AG66"/>
      <c r="AH66"/>
      <c r="AI66"/>
      <c r="AJ66"/>
      <c r="AK66"/>
      <c r="AL66"/>
      <c r="AM66"/>
      <c r="AN66"/>
      <c r="AO66"/>
    </row>
    <row r="67" spans="2:41" hidden="1">
      <c r="B67" s="3" t="s">
        <v>5</v>
      </c>
      <c r="C67" s="18"/>
      <c r="E67" s="9" t="s">
        <v>157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 t="s">
        <v>133</v>
      </c>
      <c r="V67" s="27">
        <v>64</v>
      </c>
      <c r="W67" s="2" t="str">
        <f t="shared" ref="W67:W87" si="2">V67&amp;" "&amp;U67</f>
        <v>64 Саратовская область</v>
      </c>
      <c r="X67" s="2">
        <f t="shared" ref="X67:X87" si="3">V67</f>
        <v>64</v>
      </c>
      <c r="Y67" s="2"/>
      <c r="Z67" s="2"/>
      <c r="AA67" s="2"/>
      <c r="AB67" s="2"/>
      <c r="AC67" s="2"/>
      <c r="AD67"/>
      <c r="AE67"/>
      <c r="AF67"/>
      <c r="AG67"/>
      <c r="AH67"/>
      <c r="AI67"/>
      <c r="AJ67"/>
      <c r="AK67"/>
      <c r="AL67"/>
      <c r="AM67"/>
      <c r="AN67"/>
      <c r="AO67"/>
    </row>
    <row r="68" spans="2:41" hidden="1">
      <c r="B68" s="3" t="s">
        <v>6</v>
      </c>
      <c r="C68" s="19"/>
      <c r="E68" s="9" t="s">
        <v>156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 t="s">
        <v>134</v>
      </c>
      <c r="V68" s="27">
        <v>65</v>
      </c>
      <c r="W68" s="2" t="str">
        <f t="shared" si="2"/>
        <v>65 Сахалинская область</v>
      </c>
      <c r="X68" s="2">
        <f t="shared" si="3"/>
        <v>65</v>
      </c>
      <c r="Y68" s="2"/>
      <c r="Z68" s="2"/>
      <c r="AA68" s="2"/>
      <c r="AB68" s="2"/>
      <c r="AC68" s="2"/>
      <c r="AD68"/>
      <c r="AE68"/>
      <c r="AF68"/>
      <c r="AG68"/>
      <c r="AH68"/>
      <c r="AI68"/>
      <c r="AJ68"/>
      <c r="AK68"/>
      <c r="AL68"/>
      <c r="AM68"/>
      <c r="AN68"/>
      <c r="AO68"/>
    </row>
    <row r="69" spans="2:41" hidden="1">
      <c r="B69" s="3" t="s">
        <v>7</v>
      </c>
      <c r="C69" s="24" t="s">
        <v>44</v>
      </c>
      <c r="E69" s="9" t="s">
        <v>156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 t="s">
        <v>135</v>
      </c>
      <c r="V69" s="27">
        <v>66</v>
      </c>
      <c r="W69" s="2" t="str">
        <f t="shared" si="2"/>
        <v>66 Свердловская область</v>
      </c>
      <c r="X69" s="2">
        <f t="shared" si="3"/>
        <v>66</v>
      </c>
      <c r="Y69" s="2"/>
      <c r="Z69" s="2"/>
      <c r="AA69" s="2"/>
      <c r="AB69" s="2"/>
      <c r="AC69" s="2"/>
      <c r="AD69"/>
      <c r="AE69"/>
      <c r="AF69"/>
      <c r="AG69"/>
      <c r="AH69"/>
      <c r="AI69"/>
      <c r="AJ69"/>
      <c r="AK69"/>
      <c r="AL69"/>
      <c r="AM69"/>
      <c r="AN69"/>
      <c r="AO69"/>
    </row>
    <row r="70" spans="2:41" hidden="1">
      <c r="B70" s="3" t="s">
        <v>8</v>
      </c>
      <c r="C70" s="20" t="s">
        <v>171</v>
      </c>
      <c r="E70" s="9" t="s">
        <v>156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 t="s">
        <v>136</v>
      </c>
      <c r="V70" s="27">
        <v>67</v>
      </c>
      <c r="W70" s="2" t="str">
        <f t="shared" si="2"/>
        <v>67 Смоленская область</v>
      </c>
      <c r="X70" s="2">
        <f t="shared" si="3"/>
        <v>67</v>
      </c>
      <c r="Y70" s="2"/>
      <c r="Z70" s="2"/>
      <c r="AA70" s="2"/>
      <c r="AB70" s="2"/>
      <c r="AC70" s="2"/>
      <c r="AD70"/>
      <c r="AE70"/>
      <c r="AF70"/>
      <c r="AG70"/>
      <c r="AH70"/>
      <c r="AI70"/>
      <c r="AJ70"/>
      <c r="AK70"/>
      <c r="AL70"/>
      <c r="AM70"/>
      <c r="AN70"/>
      <c r="AO70"/>
    </row>
    <row r="71" spans="2:41" hidden="1">
      <c r="B71" s="3" t="s">
        <v>9</v>
      </c>
      <c r="C71" s="21" t="s">
        <v>171</v>
      </c>
      <c r="E71" s="9" t="s">
        <v>156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 t="s">
        <v>137</v>
      </c>
      <c r="V71" s="27">
        <v>68</v>
      </c>
      <c r="W71" s="2" t="str">
        <f t="shared" si="2"/>
        <v>68 Тамбовская область</v>
      </c>
      <c r="X71" s="2">
        <f t="shared" si="3"/>
        <v>68</v>
      </c>
      <c r="Y71" s="2"/>
      <c r="Z71" s="2"/>
      <c r="AA71" s="2"/>
      <c r="AB71" s="2"/>
      <c r="AC71" s="2"/>
      <c r="AD71"/>
      <c r="AE71"/>
      <c r="AF71"/>
      <c r="AG71"/>
      <c r="AH71"/>
      <c r="AI71"/>
      <c r="AJ71"/>
      <c r="AK71"/>
      <c r="AL71"/>
      <c r="AM71"/>
      <c r="AN71"/>
      <c r="AO71"/>
    </row>
    <row r="72" spans="2:41" ht="36" hidden="1">
      <c r="B72" s="3" t="s">
        <v>10</v>
      </c>
      <c r="C72" s="19"/>
      <c r="E72" s="9" t="s">
        <v>156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 t="s">
        <v>138</v>
      </c>
      <c r="V72" s="27">
        <v>69</v>
      </c>
      <c r="W72" s="2" t="str">
        <f t="shared" si="2"/>
        <v>69 Тверская область</v>
      </c>
      <c r="X72" s="2">
        <f t="shared" si="3"/>
        <v>69</v>
      </c>
      <c r="Y72" s="2"/>
      <c r="Z72" s="2"/>
      <c r="AA72" s="2"/>
      <c r="AB72" s="2"/>
      <c r="AC72" s="2"/>
      <c r="AD72"/>
      <c r="AE72"/>
      <c r="AF72"/>
      <c r="AG72"/>
      <c r="AH72"/>
      <c r="AI72"/>
      <c r="AJ72"/>
      <c r="AK72"/>
      <c r="AL72"/>
      <c r="AM72"/>
      <c r="AN72"/>
      <c r="AO72"/>
    </row>
    <row r="73" spans="2:41" hidden="1">
      <c r="B73" s="6"/>
      <c r="K73" s="2"/>
      <c r="L73" s="2"/>
      <c r="M73" s="2"/>
      <c r="N73" s="2"/>
      <c r="O73" s="2"/>
      <c r="P73" s="2"/>
      <c r="Q73" s="2"/>
      <c r="R73" s="2"/>
      <c r="S73" s="2"/>
      <c r="T73" s="2"/>
      <c r="U73" s="2" t="s">
        <v>139</v>
      </c>
      <c r="V73" s="27">
        <v>70</v>
      </c>
      <c r="W73" s="2" t="str">
        <f t="shared" si="2"/>
        <v>70 Томская область</v>
      </c>
      <c r="X73" s="2">
        <f t="shared" si="3"/>
        <v>70</v>
      </c>
      <c r="Y73" s="2"/>
      <c r="Z73" s="2"/>
      <c r="AA73" s="2"/>
      <c r="AB73" s="2"/>
      <c r="AC73" s="2"/>
      <c r="AD73"/>
      <c r="AE73"/>
      <c r="AF73"/>
      <c r="AG73"/>
      <c r="AH73"/>
      <c r="AI73"/>
      <c r="AJ73"/>
      <c r="AK73"/>
      <c r="AL73"/>
      <c r="AM73"/>
      <c r="AN73"/>
      <c r="AO73"/>
    </row>
    <row r="74" spans="2:41" hidden="1">
      <c r="B74" s="64" t="s">
        <v>27</v>
      </c>
      <c r="C74" s="64"/>
      <c r="K74" s="2"/>
      <c r="L74" s="2"/>
      <c r="M74" s="2"/>
      <c r="N74" s="2"/>
      <c r="O74" s="2"/>
      <c r="P74" s="2"/>
      <c r="Q74" s="2"/>
      <c r="R74" s="2"/>
      <c r="S74" s="2"/>
      <c r="T74" s="2"/>
      <c r="U74" s="2" t="s">
        <v>140</v>
      </c>
      <c r="V74" s="27">
        <v>71</v>
      </c>
      <c r="W74" s="2" t="str">
        <f t="shared" si="2"/>
        <v>71 Тульская область</v>
      </c>
      <c r="X74" s="2">
        <f t="shared" si="3"/>
        <v>71</v>
      </c>
      <c r="Y74" s="2"/>
      <c r="Z74" s="2"/>
      <c r="AA74" s="2"/>
      <c r="AB74" s="2"/>
      <c r="AC74" s="2"/>
      <c r="AD74"/>
      <c r="AE74"/>
      <c r="AF74"/>
      <c r="AG74"/>
      <c r="AH74"/>
      <c r="AI74"/>
      <c r="AJ74"/>
      <c r="AK74"/>
      <c r="AL74"/>
      <c r="AM74"/>
      <c r="AN74"/>
      <c r="AO74"/>
    </row>
    <row r="75" spans="2:41" hidden="1">
      <c r="B75" s="3" t="s">
        <v>24</v>
      </c>
      <c r="C75" s="24" t="s">
        <v>216</v>
      </c>
      <c r="E75" s="9" t="s">
        <v>156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 t="s">
        <v>141</v>
      </c>
      <c r="V75" s="27">
        <v>72</v>
      </c>
      <c r="W75" s="2" t="str">
        <f t="shared" si="2"/>
        <v>72 Тюменская область</v>
      </c>
      <c r="X75" s="2">
        <f t="shared" si="3"/>
        <v>72</v>
      </c>
      <c r="Y75" s="2"/>
      <c r="Z75" s="2"/>
      <c r="AA75" s="2"/>
      <c r="AB75" s="2"/>
      <c r="AC75" s="2"/>
      <c r="AD75"/>
      <c r="AE75"/>
      <c r="AF75"/>
      <c r="AG75"/>
      <c r="AH75"/>
      <c r="AI75"/>
      <c r="AJ75"/>
      <c r="AK75"/>
      <c r="AL75"/>
      <c r="AM75"/>
      <c r="AN75"/>
      <c r="AO75"/>
    </row>
    <row r="76" spans="2:41" hidden="1">
      <c r="B76" s="3" t="s">
        <v>2</v>
      </c>
      <c r="C76" s="16"/>
      <c r="E76" s="9" t="s">
        <v>156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 t="s">
        <v>142</v>
      </c>
      <c r="V76" s="27">
        <v>73</v>
      </c>
      <c r="W76" s="2" t="str">
        <f t="shared" si="2"/>
        <v>73 Ульяновская область</v>
      </c>
      <c r="X76" s="2">
        <f t="shared" si="3"/>
        <v>73</v>
      </c>
      <c r="Y76" s="2"/>
      <c r="Z76" s="2"/>
      <c r="AA76" s="2"/>
      <c r="AB76" s="2"/>
      <c r="AC76" s="2"/>
      <c r="AD76"/>
      <c r="AE76"/>
      <c r="AF76"/>
      <c r="AG76"/>
      <c r="AH76"/>
      <c r="AI76"/>
      <c r="AJ76"/>
      <c r="AK76"/>
      <c r="AL76"/>
      <c r="AM76"/>
      <c r="AN76"/>
      <c r="AO76"/>
    </row>
    <row r="77" spans="2:41" hidden="1">
      <c r="B77" s="3" t="s">
        <v>3</v>
      </c>
      <c r="C77" s="16"/>
      <c r="E77" s="9" t="s">
        <v>156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 t="s">
        <v>143</v>
      </c>
      <c r="V77" s="27">
        <v>74</v>
      </c>
      <c r="W77" s="2" t="str">
        <f t="shared" si="2"/>
        <v>74 Челябинская область</v>
      </c>
      <c r="X77" s="2">
        <f t="shared" si="3"/>
        <v>74</v>
      </c>
      <c r="Y77" s="2"/>
      <c r="Z77" s="2"/>
      <c r="AA77" s="2"/>
      <c r="AB77" s="2"/>
      <c r="AC77" s="2"/>
      <c r="AD77"/>
      <c r="AE77"/>
      <c r="AF77"/>
      <c r="AG77"/>
      <c r="AH77"/>
      <c r="AI77"/>
      <c r="AJ77"/>
      <c r="AK77"/>
      <c r="AL77"/>
      <c r="AM77"/>
      <c r="AN77"/>
      <c r="AO77"/>
    </row>
    <row r="78" spans="2:41" hidden="1">
      <c r="B78" s="3" t="s">
        <v>4</v>
      </c>
      <c r="C78" s="16"/>
      <c r="E78" s="9" t="s">
        <v>156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 t="s">
        <v>144</v>
      </c>
      <c r="V78" s="27">
        <v>76</v>
      </c>
      <c r="W78" s="2" t="str">
        <f t="shared" si="2"/>
        <v>76 Ярославская область</v>
      </c>
      <c r="X78" s="2">
        <f t="shared" si="3"/>
        <v>76</v>
      </c>
      <c r="Y78" s="2"/>
      <c r="Z78" s="2"/>
      <c r="AA78" s="2"/>
      <c r="AB78" s="2"/>
      <c r="AC78" s="2"/>
      <c r="AD78"/>
      <c r="AE78"/>
      <c r="AF78"/>
      <c r="AG78"/>
      <c r="AH78"/>
      <c r="AI78"/>
      <c r="AJ78"/>
      <c r="AK78"/>
      <c r="AL78"/>
      <c r="AM78"/>
      <c r="AN78"/>
      <c r="AO78"/>
    </row>
    <row r="79" spans="2:41" hidden="1">
      <c r="B79" s="3" t="s">
        <v>5</v>
      </c>
      <c r="C79" s="18"/>
      <c r="E79" s="9" t="s">
        <v>157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 t="s">
        <v>145</v>
      </c>
      <c r="V79" s="27">
        <v>77</v>
      </c>
      <c r="W79" s="2" t="str">
        <f t="shared" si="2"/>
        <v>77 Москва</v>
      </c>
      <c r="X79" s="2">
        <f t="shared" si="3"/>
        <v>77</v>
      </c>
      <c r="Y79" s="2"/>
      <c r="Z79" s="2"/>
      <c r="AA79" s="2"/>
      <c r="AB79" s="2"/>
      <c r="AC79" s="2"/>
      <c r="AD79"/>
      <c r="AE79"/>
      <c r="AF79"/>
      <c r="AG79"/>
      <c r="AH79"/>
      <c r="AI79"/>
      <c r="AJ79"/>
      <c r="AK79"/>
      <c r="AL79"/>
      <c r="AM79"/>
      <c r="AN79"/>
      <c r="AO79"/>
    </row>
    <row r="80" spans="2:41" hidden="1">
      <c r="B80" s="3" t="s">
        <v>6</v>
      </c>
      <c r="C80" s="19"/>
      <c r="E80" s="9" t="s">
        <v>156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 t="s">
        <v>146</v>
      </c>
      <c r="V80" s="27">
        <v>78</v>
      </c>
      <c r="W80" s="2" t="str">
        <f t="shared" si="2"/>
        <v>78 Санкт-Петербург</v>
      </c>
      <c r="X80" s="2">
        <f t="shared" si="3"/>
        <v>78</v>
      </c>
      <c r="Y80" s="2"/>
      <c r="Z80" s="2"/>
      <c r="AA80" s="2"/>
      <c r="AB80" s="2"/>
      <c r="AC80" s="2"/>
      <c r="AD80"/>
      <c r="AE80"/>
      <c r="AF80"/>
      <c r="AG80"/>
      <c r="AH80"/>
      <c r="AI80"/>
      <c r="AJ80"/>
      <c r="AK80"/>
      <c r="AL80"/>
      <c r="AM80"/>
      <c r="AN80"/>
      <c r="AO80"/>
    </row>
    <row r="81" spans="2:41" hidden="1">
      <c r="B81" s="3" t="s">
        <v>7</v>
      </c>
      <c r="C81" s="24" t="s">
        <v>44</v>
      </c>
      <c r="E81" s="9" t="s">
        <v>156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 t="s">
        <v>147</v>
      </c>
      <c r="V81" s="27">
        <v>92</v>
      </c>
      <c r="W81" s="2" t="str">
        <f t="shared" si="2"/>
        <v>92 Севастополь</v>
      </c>
      <c r="X81" s="2">
        <f t="shared" si="3"/>
        <v>92</v>
      </c>
      <c r="Y81" s="2"/>
      <c r="Z81" s="2"/>
      <c r="AA81" s="2"/>
      <c r="AB81" s="2"/>
      <c r="AC81" s="2"/>
      <c r="AD81"/>
      <c r="AE81"/>
      <c r="AF81"/>
      <c r="AG81"/>
      <c r="AH81"/>
      <c r="AI81"/>
      <c r="AJ81"/>
      <c r="AK81"/>
      <c r="AL81"/>
      <c r="AM81"/>
      <c r="AN81"/>
      <c r="AO81"/>
    </row>
    <row r="82" spans="2:41" hidden="1">
      <c r="B82" s="3" t="s">
        <v>8</v>
      </c>
      <c r="C82" s="20" t="s">
        <v>171</v>
      </c>
      <c r="E82" s="9" t="s">
        <v>156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 t="s">
        <v>148</v>
      </c>
      <c r="V82" s="27">
        <v>79</v>
      </c>
      <c r="W82" s="2" t="str">
        <f t="shared" si="2"/>
        <v>79 Еврейская автономная область</v>
      </c>
      <c r="X82" s="2">
        <f t="shared" si="3"/>
        <v>79</v>
      </c>
      <c r="Y82" s="2"/>
      <c r="Z82" s="2"/>
      <c r="AA82" s="2"/>
      <c r="AB82" s="2"/>
      <c r="AC82" s="2"/>
      <c r="AD82"/>
      <c r="AE82"/>
      <c r="AF82"/>
      <c r="AG82"/>
      <c r="AH82"/>
      <c r="AI82"/>
      <c r="AJ82"/>
      <c r="AK82"/>
      <c r="AL82"/>
      <c r="AM82"/>
      <c r="AN82"/>
      <c r="AO82"/>
    </row>
    <row r="83" spans="2:41" hidden="1">
      <c r="B83" s="3" t="s">
        <v>9</v>
      </c>
      <c r="C83" s="21" t="s">
        <v>171</v>
      </c>
      <c r="E83" s="9" t="s">
        <v>156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 t="s">
        <v>149</v>
      </c>
      <c r="V83" s="27">
        <v>83</v>
      </c>
      <c r="W83" s="2" t="str">
        <f t="shared" si="2"/>
        <v>83 Ненецкий автономный округ</v>
      </c>
      <c r="X83" s="2">
        <f t="shared" si="3"/>
        <v>83</v>
      </c>
      <c r="Y83" s="2"/>
      <c r="Z83" s="2"/>
      <c r="AA83" s="2"/>
      <c r="AB83" s="2"/>
      <c r="AC83" s="2"/>
      <c r="AD83"/>
      <c r="AE83"/>
      <c r="AF83"/>
      <c r="AG83"/>
      <c r="AH83"/>
      <c r="AI83"/>
      <c r="AJ83"/>
      <c r="AK83"/>
      <c r="AL83"/>
      <c r="AM83"/>
      <c r="AN83"/>
      <c r="AO83"/>
    </row>
    <row r="84" spans="2:41" ht="36" hidden="1">
      <c r="B84" s="3" t="s">
        <v>10</v>
      </c>
      <c r="C84" s="19"/>
      <c r="E84" s="9" t="s">
        <v>156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 t="s">
        <v>150</v>
      </c>
      <c r="V84" s="27">
        <v>86</v>
      </c>
      <c r="W84" s="2" t="str">
        <f t="shared" si="2"/>
        <v>86 Ханты-Мансийский автономный округ - Югра</v>
      </c>
      <c r="X84" s="2">
        <f t="shared" si="3"/>
        <v>86</v>
      </c>
      <c r="Y84" s="2"/>
      <c r="Z84" s="2"/>
      <c r="AA84" s="2"/>
      <c r="AB84" s="2"/>
      <c r="AC84" s="2"/>
      <c r="AD84"/>
      <c r="AE84"/>
      <c r="AF84"/>
      <c r="AG84"/>
      <c r="AH84"/>
      <c r="AI84"/>
      <c r="AJ84"/>
      <c r="AK84"/>
      <c r="AL84"/>
      <c r="AM84"/>
      <c r="AN84"/>
      <c r="AO84"/>
    </row>
    <row r="85" spans="2:41" hidden="1">
      <c r="B85" s="6"/>
      <c r="K85" s="2"/>
      <c r="L85" s="2"/>
      <c r="M85" s="2"/>
      <c r="N85" s="2"/>
      <c r="O85" s="2"/>
      <c r="P85" s="2"/>
      <c r="Q85" s="2"/>
      <c r="R85" s="2"/>
      <c r="S85" s="2"/>
      <c r="T85" s="2"/>
      <c r="U85" s="2" t="s">
        <v>151</v>
      </c>
      <c r="V85" s="27">
        <v>87</v>
      </c>
      <c r="W85" s="2" t="str">
        <f t="shared" si="2"/>
        <v>87 Чукотский автономный округ</v>
      </c>
      <c r="X85" s="2">
        <f t="shared" si="3"/>
        <v>87</v>
      </c>
      <c r="Y85" s="2"/>
      <c r="Z85" s="2"/>
      <c r="AA85" s="2"/>
      <c r="AB85" s="2"/>
      <c r="AC85" s="2"/>
      <c r="AD85"/>
      <c r="AE85"/>
      <c r="AF85"/>
      <c r="AG85"/>
      <c r="AH85"/>
      <c r="AI85"/>
      <c r="AJ85"/>
      <c r="AK85"/>
      <c r="AL85"/>
      <c r="AM85"/>
      <c r="AN85"/>
      <c r="AO85"/>
    </row>
    <row r="86" spans="2:41" hidden="1">
      <c r="B86" s="64" t="s">
        <v>28</v>
      </c>
      <c r="C86" s="64"/>
      <c r="K86" s="2"/>
      <c r="L86" s="2"/>
      <c r="M86" s="2"/>
      <c r="N86" s="2"/>
      <c r="O86" s="2"/>
      <c r="P86" s="2"/>
      <c r="Q86" s="2"/>
      <c r="R86" s="2"/>
      <c r="S86" s="2"/>
      <c r="T86" s="2"/>
      <c r="U86" s="2" t="s">
        <v>152</v>
      </c>
      <c r="V86" s="27">
        <v>89</v>
      </c>
      <c r="W86" s="2" t="str">
        <f t="shared" si="2"/>
        <v>89 Ямало-Ненецкий автономный округ</v>
      </c>
      <c r="X86" s="2">
        <f t="shared" si="3"/>
        <v>89</v>
      </c>
      <c r="Y86" s="2"/>
      <c r="Z86" s="2"/>
      <c r="AA86" s="2"/>
      <c r="AB86" s="2"/>
      <c r="AC86" s="2"/>
      <c r="AD86"/>
      <c r="AE86"/>
      <c r="AF86"/>
      <c r="AG86"/>
      <c r="AH86"/>
      <c r="AI86"/>
      <c r="AJ86"/>
      <c r="AK86"/>
      <c r="AL86"/>
      <c r="AM86"/>
      <c r="AN86"/>
      <c r="AO86"/>
    </row>
    <row r="87" spans="2:41" hidden="1">
      <c r="B87" s="3" t="s">
        <v>24</v>
      </c>
      <c r="C87" s="24" t="s">
        <v>216</v>
      </c>
      <c r="E87" s="9" t="s">
        <v>156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 t="s">
        <v>153</v>
      </c>
      <c r="V87" s="27" t="s">
        <v>154</v>
      </c>
      <c r="W87" s="2" t="str">
        <f t="shared" si="2"/>
        <v>- Территории, находящиеся за пределами РФ и обслуживаемые Управлением режимных объектов МВД, Байконур</v>
      </c>
      <c r="X87" s="2" t="str">
        <f t="shared" si="3"/>
        <v>-</v>
      </c>
      <c r="Y87" s="2"/>
      <c r="Z87" s="2"/>
      <c r="AA87" s="2"/>
      <c r="AB87" s="2"/>
      <c r="AC87" s="2"/>
      <c r="AD87"/>
      <c r="AE87"/>
      <c r="AF87"/>
      <c r="AG87"/>
      <c r="AH87"/>
      <c r="AI87"/>
      <c r="AJ87"/>
      <c r="AK87"/>
      <c r="AL87"/>
      <c r="AM87"/>
      <c r="AN87"/>
      <c r="AO87"/>
    </row>
    <row r="88" spans="2:41" hidden="1">
      <c r="B88" s="3" t="s">
        <v>2</v>
      </c>
      <c r="C88" s="16"/>
      <c r="E88" s="9" t="s">
        <v>156</v>
      </c>
    </row>
    <row r="89" spans="2:41" hidden="1">
      <c r="B89" s="3" t="s">
        <v>3</v>
      </c>
      <c r="C89" s="16"/>
      <c r="E89" s="9" t="s">
        <v>156</v>
      </c>
    </row>
    <row r="90" spans="2:41" hidden="1">
      <c r="B90" s="3" t="s">
        <v>4</v>
      </c>
      <c r="C90" s="16"/>
      <c r="E90" s="9" t="s">
        <v>156</v>
      </c>
    </row>
    <row r="91" spans="2:41" hidden="1">
      <c r="B91" s="3" t="s">
        <v>5</v>
      </c>
      <c r="C91" s="18"/>
      <c r="E91" s="9" t="s">
        <v>157</v>
      </c>
    </row>
    <row r="92" spans="2:41" hidden="1">
      <c r="B92" s="3" t="s">
        <v>6</v>
      </c>
      <c r="C92" s="19"/>
      <c r="E92" s="9" t="s">
        <v>156</v>
      </c>
    </row>
    <row r="93" spans="2:41" hidden="1">
      <c r="B93" s="3" t="s">
        <v>7</v>
      </c>
      <c r="C93" s="24" t="s">
        <v>44</v>
      </c>
      <c r="E93" s="9" t="s">
        <v>156</v>
      </c>
    </row>
    <row r="94" spans="2:41" hidden="1">
      <c r="B94" s="3" t="s">
        <v>8</v>
      </c>
      <c r="C94" s="20" t="s">
        <v>171</v>
      </c>
      <c r="E94" s="9" t="s">
        <v>156</v>
      </c>
    </row>
    <row r="95" spans="2:41" hidden="1">
      <c r="B95" s="3" t="s">
        <v>9</v>
      </c>
      <c r="C95" s="21" t="s">
        <v>171</v>
      </c>
      <c r="E95" s="9" t="s">
        <v>156</v>
      </c>
    </row>
    <row r="96" spans="2:41" ht="36" hidden="1">
      <c r="B96" s="3" t="s">
        <v>10</v>
      </c>
      <c r="C96" s="19"/>
      <c r="E96" s="9" t="s">
        <v>156</v>
      </c>
    </row>
    <row r="97" spans="1:6" hidden="1">
      <c r="B97" s="30"/>
      <c r="C97" s="31"/>
      <c r="E97" s="9"/>
    </row>
    <row r="98" spans="1:6" customFormat="1">
      <c r="A98" s="4"/>
      <c r="B98" s="4"/>
      <c r="C98" s="4"/>
      <c r="D98" s="4"/>
      <c r="E98" s="4"/>
      <c r="F98" s="10"/>
    </row>
    <row r="99" spans="1:6" customFormat="1">
      <c r="A99" s="4"/>
      <c r="B99" s="65" t="s">
        <v>214</v>
      </c>
      <c r="C99" s="63"/>
      <c r="D99" s="4"/>
      <c r="E99" s="4"/>
      <c r="F99" s="10"/>
    </row>
    <row r="100" spans="1:6" customFormat="1">
      <c r="A100" s="4"/>
      <c r="B100" s="4"/>
      <c r="C100" s="4"/>
      <c r="D100" s="4"/>
      <c r="E100" s="4"/>
      <c r="F100" s="10"/>
    </row>
    <row r="101" spans="1:6">
      <c r="B101" s="6"/>
    </row>
    <row r="102" spans="1:6">
      <c r="B102" s="6"/>
    </row>
    <row r="103" spans="1:6">
      <c r="B103" s="3" t="s">
        <v>22</v>
      </c>
      <c r="C103" s="22" t="s">
        <v>447</v>
      </c>
      <c r="E103" s="9"/>
    </row>
    <row r="104" spans="1:6">
      <c r="B104" s="1"/>
    </row>
    <row r="105" spans="1:6"/>
    <row r="106" spans="1:6" ht="18.75" thickBot="1">
      <c r="A106" s="28"/>
      <c r="B106" s="29"/>
      <c r="C106" s="28"/>
      <c r="D106" s="28"/>
      <c r="E106" s="28"/>
      <c r="F106" s="28"/>
    </row>
    <row r="107" spans="1:6">
      <c r="E107" s="8"/>
    </row>
    <row r="108" spans="1:6"/>
    <row r="109" spans="1:6"/>
    <row r="110" spans="1:6"/>
    <row r="111" spans="1:6"/>
    <row r="112" spans="1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</sheetData>
  <customSheetViews>
    <customSheetView guid="{029432BE-9884-4D35-B748-064D32FA0796}" scale="70" hiddenRows="1" hiddenColumns="1">
      <pageMargins left="0.7" right="0.7" top="0.75" bottom="0.75" header="0.3" footer="0.3"/>
      <pageSetup paperSize="9" orientation="portrait" r:id="rId1"/>
    </customSheetView>
  </customSheetViews>
  <mergeCells count="11">
    <mergeCell ref="B99:C99"/>
    <mergeCell ref="B38:C38"/>
    <mergeCell ref="B50:C50"/>
    <mergeCell ref="B62:C62"/>
    <mergeCell ref="B74:C74"/>
    <mergeCell ref="B86:C86"/>
    <mergeCell ref="B2:C2"/>
    <mergeCell ref="B6:C6"/>
    <mergeCell ref="B26:C26"/>
    <mergeCell ref="B36:C36"/>
    <mergeCell ref="B8:C8"/>
  </mergeCells>
  <dataValidations count="12">
    <dataValidation type="list" allowBlank="1" showInputMessage="1" showErrorMessage="1" sqref="C4">
      <formula1>$W$2:$W$87</formula1>
    </dataValidation>
    <dataValidation type="list" allowBlank="1" showInputMessage="1" showErrorMessage="1" sqref="C29">
      <formula1>$N$2:$N$19</formula1>
    </dataValidation>
    <dataValidation type="list" allowBlank="1" showInputMessage="1" showErrorMessage="1" sqref="C31">
      <formula1>$O$2:$O$4</formula1>
    </dataValidation>
    <dataValidation type="list" allowBlank="1" showInputMessage="1" showErrorMessage="1" sqref="C30">
      <formula1>$P$2:$P$3</formula1>
    </dataValidation>
    <dataValidation type="list" allowBlank="1" showInputMessage="1" showErrorMessage="1" sqref="C33">
      <formula1>$Q$2:$Q$4</formula1>
    </dataValidation>
    <dataValidation type="list" allowBlank="1" showInputMessage="1" showErrorMessage="1" sqref="C21">
      <formula1>$S$2:$S$7</formula1>
    </dataValidation>
    <dataValidation type="list" allowBlank="1" showInputMessage="1" showErrorMessage="1" sqref="C93">
      <formula1>$Y$2:$Y$3</formula1>
    </dataValidation>
    <dataValidation type="list" allowBlank="1" showInputMessage="1" showErrorMessage="1" sqref="C23">
      <formula1>$AH$2:$AH$4</formula1>
    </dataValidation>
    <dataValidation type="list" allowBlank="1" showInputMessage="1" showErrorMessage="1" sqref="C22">
      <formula1>$AE$2:$AE$3</formula1>
    </dataValidation>
    <dataValidation type="list" allowBlank="1" showInputMessage="1" showErrorMessage="1" sqref="C87">
      <formula1>$L$2:$L$9</formula1>
    </dataValidation>
    <dataValidation type="list" allowBlank="1" showInputMessage="1" showErrorMessage="1" sqref="C39 C51 C63 C75">
      <formula1>$L$2:$L$9</formula1>
    </dataValidation>
    <dataValidation type="list" allowBlank="1" showInputMessage="1" showErrorMessage="1" sqref="C45 C57 C69 C81">
      <formula1>$Y$2:$Y$3</formula1>
    </dataValidation>
  </dataValidation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87"/>
  <sheetViews>
    <sheetView zoomScale="40" zoomScaleNormal="40" workbookViewId="0">
      <selection activeCell="U2" sqref="U2"/>
    </sheetView>
  </sheetViews>
  <sheetFormatPr defaultRowHeight="15"/>
  <cols>
    <col min="1" max="1" width="43" customWidth="1"/>
    <col min="2" max="2" width="123.5703125" customWidth="1"/>
    <col min="3" max="3" width="40.28515625" customWidth="1"/>
    <col min="4" max="4" width="13" bestFit="1" customWidth="1"/>
    <col min="19" max="19" width="12" bestFit="1" customWidth="1"/>
    <col min="25" max="25" width="48.140625" customWidth="1"/>
  </cols>
  <sheetData>
    <row r="1" spans="1:27" ht="18">
      <c r="A1" s="26" t="s">
        <v>29</v>
      </c>
      <c r="B1" s="26" t="s">
        <v>30</v>
      </c>
      <c r="C1" s="26" t="s">
        <v>31</v>
      </c>
      <c r="D1" s="2"/>
      <c r="E1" s="26" t="s">
        <v>32</v>
      </c>
      <c r="F1" s="26" t="s">
        <v>33</v>
      </c>
      <c r="G1" s="26" t="s">
        <v>34</v>
      </c>
      <c r="H1" s="2">
        <v>1</v>
      </c>
      <c r="I1" s="26" t="s">
        <v>35</v>
      </c>
      <c r="J1" s="2"/>
      <c r="K1" s="26" t="s">
        <v>36</v>
      </c>
      <c r="L1" s="26" t="s">
        <v>37</v>
      </c>
      <c r="M1" s="2"/>
      <c r="N1" s="2"/>
      <c r="O1" s="26" t="s">
        <v>7</v>
      </c>
      <c r="P1" s="2"/>
      <c r="Q1" s="2"/>
      <c r="R1" s="2"/>
      <c r="S1" s="2"/>
      <c r="U1" s="26" t="s">
        <v>202</v>
      </c>
      <c r="X1" s="26" t="s">
        <v>203</v>
      </c>
    </row>
    <row r="2" spans="1:27" ht="18">
      <c r="A2" s="2" t="s">
        <v>38</v>
      </c>
      <c r="B2" s="2" t="s">
        <v>216</v>
      </c>
      <c r="C2" s="2" t="s">
        <v>175</v>
      </c>
      <c r="D2" s="2" t="s">
        <v>197</v>
      </c>
      <c r="E2" s="2" t="s">
        <v>41</v>
      </c>
      <c r="F2" s="2" t="s">
        <v>41</v>
      </c>
      <c r="G2" s="2" t="s">
        <v>41</v>
      </c>
      <c r="H2" s="2">
        <v>1</v>
      </c>
      <c r="I2" s="2">
        <v>0</v>
      </c>
      <c r="J2" s="2"/>
      <c r="K2" s="2" t="s">
        <v>42</v>
      </c>
      <c r="L2" s="27" t="s">
        <v>43</v>
      </c>
      <c r="M2" s="2" t="str">
        <f>L2&amp;" "&amp;K2</f>
        <v>01 Республика Адыгея</v>
      </c>
      <c r="N2" s="2" t="str">
        <f>L2</f>
        <v>01</v>
      </c>
      <c r="O2" s="27" t="s">
        <v>44</v>
      </c>
      <c r="P2" s="2"/>
      <c r="Q2" s="2"/>
      <c r="R2" s="2"/>
      <c r="U2" s="27" t="s">
        <v>207</v>
      </c>
      <c r="X2" s="27" t="s">
        <v>209</v>
      </c>
      <c r="Y2" s="27" t="str">
        <f>IFERROR(IFERROR(VLOOKUP(Форма!$C$4,Справочники!$M$2:$N$87,2,0),"00")&amp;INNSNILS&amp;IF(HousingRights=Справочники!$F$2,1,0)&amp;LEFT(StatementDate,2)&amp;LEFT(RIGHT(StatementDate,7),2)&amp;RIGHT(StatementDate,4),"00000000000000000000000")</f>
        <v>73006042016</v>
      </c>
      <c r="AA2" t="s">
        <v>212</v>
      </c>
    </row>
    <row r="3" spans="1:27" ht="18">
      <c r="A3" s="2" t="s">
        <v>45</v>
      </c>
      <c r="B3" s="2" t="s">
        <v>215</v>
      </c>
      <c r="C3" s="2" t="s">
        <v>176</v>
      </c>
      <c r="D3" s="2" t="s">
        <v>192</v>
      </c>
      <c r="E3" s="2" t="s">
        <v>48</v>
      </c>
      <c r="F3" s="2" t="s">
        <v>48</v>
      </c>
      <c r="G3" s="2" t="s">
        <v>48</v>
      </c>
      <c r="H3" s="2">
        <v>1</v>
      </c>
      <c r="I3" s="2">
        <v>1</v>
      </c>
      <c r="J3" s="2"/>
      <c r="K3" s="2" t="s">
        <v>49</v>
      </c>
      <c r="L3" s="27" t="s">
        <v>50</v>
      </c>
      <c r="M3" s="2" t="str">
        <f t="shared" ref="M3:M66" si="0">L3&amp;" "&amp;K3</f>
        <v>04 Республика Алтай</v>
      </c>
      <c r="N3" s="2" t="str">
        <f t="shared" ref="N3:N66" si="1">L3</f>
        <v>04</v>
      </c>
      <c r="O3" s="2" t="s">
        <v>51</v>
      </c>
      <c r="P3" s="2"/>
      <c r="Q3" s="2"/>
      <c r="R3" s="2"/>
      <c r="S3" s="2"/>
      <c r="U3" s="27" t="s">
        <v>208</v>
      </c>
      <c r="X3" s="27" t="s">
        <v>210</v>
      </c>
      <c r="Y3" s="27" t="str">
        <f>IFERROR(IFERROR(VLOOKUP(Форма!$C$4,Справочники!$M$2:$N$87,2,0),"00")&amp;Форма!$C$15&amp;Форма!$C$16&amp;IF(HousingRights=Справочники!$F$2,1,0)&amp;LEFT(StatementDate,2)&amp;LEFT(RIGHT(StatementDate,7),2)&amp;RIGHT(StatementDate,4),"000000000000000000000")</f>
        <v>7373 14064218006042016</v>
      </c>
      <c r="AA3" t="s">
        <v>213</v>
      </c>
    </row>
    <row r="4" spans="1:27" ht="18">
      <c r="A4" s="2"/>
      <c r="B4" s="2" t="s">
        <v>39</v>
      </c>
      <c r="C4" s="2" t="s">
        <v>177</v>
      </c>
      <c r="D4" s="2" t="s">
        <v>193</v>
      </c>
      <c r="E4" s="2" t="s">
        <v>205</v>
      </c>
      <c r="F4" s="2"/>
      <c r="G4" s="2" t="s">
        <v>205</v>
      </c>
      <c r="H4" s="2">
        <v>1</v>
      </c>
      <c r="I4" s="2">
        <v>2</v>
      </c>
      <c r="J4" s="2"/>
      <c r="K4" s="2" t="s">
        <v>54</v>
      </c>
      <c r="L4" s="27" t="s">
        <v>55</v>
      </c>
      <c r="M4" s="2" t="str">
        <f t="shared" si="0"/>
        <v>02 Республика Башкортостан</v>
      </c>
      <c r="N4" s="2" t="str">
        <f t="shared" si="1"/>
        <v>02</v>
      </c>
      <c r="O4" s="2"/>
      <c r="P4" s="2"/>
      <c r="Q4" s="2"/>
      <c r="R4" s="2"/>
      <c r="S4" s="2"/>
      <c r="X4" s="27" t="s">
        <v>211</v>
      </c>
      <c r="Y4" s="27" t="str">
        <f>IFERROR(IFERROR(VLOOKUP(Форма!$C$4,Справочники!$M$2:$N$87,2,0),"00")&amp;INNSNILS&amp;IF(HousingRights=Справочники!$F$2,1,0)&amp;LEFT(StatementDate,2)&amp;LEFT(RIGHT(StatementDate,7),2)&amp;RIGHT(StatementDate,4),"000000000000000000000")</f>
        <v>73006042016</v>
      </c>
    </row>
    <row r="5" spans="1:27" ht="18">
      <c r="A5" s="2"/>
      <c r="B5" s="2" t="s">
        <v>46</v>
      </c>
      <c r="C5" s="2" t="s">
        <v>178</v>
      </c>
      <c r="D5" s="2" t="s">
        <v>194</v>
      </c>
      <c r="E5" s="2"/>
      <c r="F5" s="2"/>
      <c r="G5" s="2"/>
      <c r="H5" s="2">
        <v>1</v>
      </c>
      <c r="I5" s="2">
        <v>3</v>
      </c>
      <c r="J5" s="2"/>
      <c r="K5" s="2" t="s">
        <v>58</v>
      </c>
      <c r="L5" s="27" t="s">
        <v>59</v>
      </c>
      <c r="M5" s="2" t="str">
        <f t="shared" si="0"/>
        <v>03 Республика Бурятия</v>
      </c>
      <c r="N5" s="2" t="str">
        <f t="shared" si="1"/>
        <v>03</v>
      </c>
      <c r="O5" s="2"/>
      <c r="P5" s="2"/>
      <c r="Q5" s="2"/>
      <c r="R5" s="2"/>
      <c r="S5" s="2"/>
    </row>
    <row r="6" spans="1:27" ht="18">
      <c r="A6" s="2"/>
      <c r="B6" s="2" t="s">
        <v>52</v>
      </c>
      <c r="C6" s="2" t="s">
        <v>179</v>
      </c>
      <c r="D6" s="2" t="s">
        <v>195</v>
      </c>
      <c r="E6" s="2"/>
      <c r="F6" s="2"/>
      <c r="G6" s="2"/>
      <c r="H6" s="2">
        <v>1</v>
      </c>
      <c r="I6" s="2">
        <v>4</v>
      </c>
      <c r="J6" s="2"/>
      <c r="K6" s="2" t="s">
        <v>62</v>
      </c>
      <c r="L6" s="27" t="s">
        <v>63</v>
      </c>
      <c r="M6" s="2" t="str">
        <f t="shared" si="0"/>
        <v>05 Республика Дагестан</v>
      </c>
      <c r="N6" s="2" t="str">
        <f t="shared" si="1"/>
        <v>05</v>
      </c>
      <c r="O6" s="2"/>
      <c r="P6" s="2"/>
      <c r="Q6" s="2"/>
      <c r="R6" s="2"/>
      <c r="S6" s="2"/>
    </row>
    <row r="7" spans="1:27" ht="18">
      <c r="A7" s="2"/>
      <c r="B7" s="2" t="s">
        <v>56</v>
      </c>
      <c r="C7" s="2" t="s">
        <v>180</v>
      </c>
      <c r="D7" s="2" t="s">
        <v>198</v>
      </c>
      <c r="E7" s="2"/>
      <c r="F7" s="2"/>
      <c r="G7" s="2"/>
      <c r="H7" s="2">
        <v>1</v>
      </c>
      <c r="I7" s="2">
        <v>5</v>
      </c>
      <c r="J7" s="2"/>
      <c r="K7" s="2" t="s">
        <v>66</v>
      </c>
      <c r="L7" s="27" t="s">
        <v>67</v>
      </c>
      <c r="M7" s="2" t="str">
        <f t="shared" si="0"/>
        <v>06 Республика Ингушетия</v>
      </c>
      <c r="N7" s="2" t="str">
        <f t="shared" si="1"/>
        <v>06</v>
      </c>
      <c r="O7" s="2"/>
      <c r="P7" s="2"/>
      <c r="Q7" s="2"/>
      <c r="R7" s="2"/>
      <c r="S7" s="2"/>
    </row>
    <row r="8" spans="1:27" ht="18">
      <c r="A8" s="2"/>
      <c r="B8" s="2" t="s">
        <v>60</v>
      </c>
      <c r="C8" s="2" t="s">
        <v>181</v>
      </c>
      <c r="D8" s="2" t="s">
        <v>199</v>
      </c>
      <c r="E8" s="2"/>
      <c r="F8" s="2"/>
      <c r="G8" s="2"/>
      <c r="H8" s="2">
        <v>1</v>
      </c>
      <c r="I8" s="2">
        <v>6</v>
      </c>
      <c r="J8" s="2"/>
      <c r="K8" s="2" t="s">
        <v>69</v>
      </c>
      <c r="L8" s="27" t="s">
        <v>70</v>
      </c>
      <c r="M8" s="2" t="str">
        <f t="shared" si="0"/>
        <v>07 Кабардино-Балкарская республика</v>
      </c>
      <c r="N8" s="2" t="str">
        <f t="shared" si="1"/>
        <v>07</v>
      </c>
      <c r="O8" s="2"/>
      <c r="P8" s="2"/>
      <c r="Q8" s="2"/>
      <c r="R8" s="2"/>
      <c r="S8" s="2"/>
    </row>
    <row r="9" spans="1:27" ht="18">
      <c r="A9" s="2"/>
      <c r="B9" s="2" t="s">
        <v>64</v>
      </c>
      <c r="C9" s="2" t="s">
        <v>182</v>
      </c>
      <c r="D9" s="2" t="s">
        <v>40</v>
      </c>
      <c r="E9" s="2"/>
      <c r="F9" s="2"/>
      <c r="G9" s="2"/>
      <c r="H9" s="2">
        <v>1</v>
      </c>
      <c r="I9" s="2">
        <v>7</v>
      </c>
      <c r="J9" s="2"/>
      <c r="K9" s="2" t="s">
        <v>72</v>
      </c>
      <c r="L9" s="27" t="s">
        <v>73</v>
      </c>
      <c r="M9" s="2" t="str">
        <f t="shared" si="0"/>
        <v>08 Республика Калмыкия</v>
      </c>
      <c r="N9" s="2" t="str">
        <f t="shared" si="1"/>
        <v>08</v>
      </c>
      <c r="O9" s="2"/>
      <c r="P9" s="2"/>
      <c r="Q9" s="2"/>
      <c r="R9" s="2"/>
      <c r="S9" s="2"/>
    </row>
    <row r="10" spans="1:27" ht="18">
      <c r="A10" s="2"/>
      <c r="B10" s="2"/>
      <c r="C10" s="2" t="s">
        <v>183</v>
      </c>
      <c r="D10" s="2" t="s">
        <v>47</v>
      </c>
      <c r="E10" s="2"/>
      <c r="F10" s="2"/>
      <c r="G10" s="2"/>
      <c r="H10" s="2">
        <v>1</v>
      </c>
      <c r="I10" s="2">
        <v>8</v>
      </c>
      <c r="J10" s="2"/>
      <c r="K10" s="2" t="s">
        <v>75</v>
      </c>
      <c r="L10" s="27" t="s">
        <v>76</v>
      </c>
      <c r="M10" s="2" t="str">
        <f t="shared" si="0"/>
        <v>09 Карачаево-Черкесская республика</v>
      </c>
      <c r="N10" s="2" t="str">
        <f t="shared" si="1"/>
        <v>09</v>
      </c>
      <c r="O10" s="2"/>
      <c r="P10" s="2"/>
      <c r="Q10" s="2"/>
      <c r="R10" s="2"/>
      <c r="S10" s="2"/>
    </row>
    <row r="11" spans="1:27" ht="18">
      <c r="A11" s="2"/>
      <c r="B11" s="2"/>
      <c r="C11" s="2" t="s">
        <v>184</v>
      </c>
      <c r="D11" s="2" t="s">
        <v>53</v>
      </c>
      <c r="E11" s="2"/>
      <c r="F11" s="2"/>
      <c r="G11" s="2"/>
      <c r="H11" s="2">
        <v>1</v>
      </c>
      <c r="I11" s="2">
        <v>9</v>
      </c>
      <c r="J11" s="2"/>
      <c r="K11" s="2" t="s">
        <v>77</v>
      </c>
      <c r="L11" s="27">
        <v>10</v>
      </c>
      <c r="M11" s="2" t="str">
        <f t="shared" si="0"/>
        <v>10 Республика Карелия</v>
      </c>
      <c r="N11" s="2">
        <f t="shared" si="1"/>
        <v>10</v>
      </c>
      <c r="O11" s="2"/>
      <c r="P11" s="2"/>
      <c r="Q11" s="2"/>
      <c r="R11" s="2"/>
      <c r="S11" s="2"/>
    </row>
    <row r="12" spans="1:27" ht="18">
      <c r="A12" s="2"/>
      <c r="B12" s="2"/>
      <c r="C12" s="2" t="s">
        <v>190</v>
      </c>
      <c r="D12" s="2" t="s">
        <v>57</v>
      </c>
      <c r="E12" s="2"/>
      <c r="F12" s="2"/>
      <c r="G12" s="2"/>
      <c r="H12" s="2">
        <v>1</v>
      </c>
      <c r="I12" s="2">
        <v>10</v>
      </c>
      <c r="J12" s="2"/>
      <c r="K12" s="2" t="s">
        <v>78</v>
      </c>
      <c r="L12" s="27">
        <v>11</v>
      </c>
      <c r="M12" s="2" t="str">
        <f t="shared" si="0"/>
        <v>11 Республика Коми</v>
      </c>
      <c r="N12" s="2">
        <f t="shared" si="1"/>
        <v>11</v>
      </c>
      <c r="O12" s="2"/>
      <c r="P12" s="2"/>
      <c r="Q12" s="2"/>
      <c r="R12" s="2"/>
      <c r="S12" s="2"/>
    </row>
    <row r="13" spans="1:27" ht="18">
      <c r="A13" s="2"/>
      <c r="B13" s="2"/>
      <c r="C13" s="2" t="s">
        <v>191</v>
      </c>
      <c r="D13" s="2" t="s">
        <v>61</v>
      </c>
      <c r="E13" s="2"/>
      <c r="F13" s="2"/>
      <c r="G13" s="2"/>
      <c r="H13" s="2">
        <v>1</v>
      </c>
      <c r="I13" s="2">
        <v>11</v>
      </c>
      <c r="J13" s="2"/>
      <c r="K13" s="2" t="s">
        <v>79</v>
      </c>
      <c r="L13" s="27">
        <v>91</v>
      </c>
      <c r="M13" s="2" t="str">
        <f t="shared" si="0"/>
        <v>91 Республика Крым</v>
      </c>
      <c r="N13" s="2">
        <f t="shared" si="1"/>
        <v>91</v>
      </c>
      <c r="O13" s="2"/>
      <c r="P13" s="2"/>
      <c r="Q13" s="2"/>
      <c r="R13" s="2"/>
      <c r="S13" s="2"/>
    </row>
    <row r="14" spans="1:27" ht="18">
      <c r="A14" s="2"/>
      <c r="B14" s="2"/>
      <c r="C14" s="2" t="s">
        <v>185</v>
      </c>
      <c r="D14" s="2" t="s">
        <v>65</v>
      </c>
      <c r="E14" s="2"/>
      <c r="F14" s="2"/>
      <c r="G14" s="2"/>
      <c r="H14" s="2">
        <v>1</v>
      </c>
      <c r="I14" s="2">
        <v>12</v>
      </c>
      <c r="J14" s="2"/>
      <c r="K14" s="2" t="s">
        <v>80</v>
      </c>
      <c r="L14" s="27">
        <v>12</v>
      </c>
      <c r="M14" s="2" t="str">
        <f t="shared" si="0"/>
        <v>12 Республика Марий Эл</v>
      </c>
      <c r="N14" s="2">
        <f t="shared" si="1"/>
        <v>12</v>
      </c>
      <c r="O14" s="2"/>
      <c r="P14" s="2"/>
      <c r="Q14" s="2"/>
      <c r="R14" s="2"/>
      <c r="S14" s="2"/>
    </row>
    <row r="15" spans="1:27" ht="18">
      <c r="A15" s="2"/>
      <c r="B15" s="2"/>
      <c r="C15" s="2" t="s">
        <v>186</v>
      </c>
      <c r="D15" s="2" t="s">
        <v>68</v>
      </c>
      <c r="E15" s="2"/>
      <c r="F15" s="2"/>
      <c r="G15" s="2"/>
      <c r="H15" s="2">
        <v>1</v>
      </c>
      <c r="I15" s="2">
        <v>13</v>
      </c>
      <c r="J15" s="2"/>
      <c r="K15" s="2" t="s">
        <v>81</v>
      </c>
      <c r="L15" s="27">
        <v>13</v>
      </c>
      <c r="M15" s="2" t="str">
        <f t="shared" si="0"/>
        <v>13 Республика Мордовия</v>
      </c>
      <c r="N15" s="2">
        <f t="shared" si="1"/>
        <v>13</v>
      </c>
      <c r="O15" s="2"/>
      <c r="P15" s="2"/>
      <c r="Q15" s="2"/>
      <c r="R15" s="2"/>
      <c r="S15" s="2"/>
    </row>
    <row r="16" spans="1:27" ht="18">
      <c r="A16" s="2"/>
      <c r="B16" s="2"/>
      <c r="C16" s="2" t="s">
        <v>187</v>
      </c>
      <c r="D16" s="2" t="s">
        <v>71</v>
      </c>
      <c r="E16" s="2"/>
      <c r="F16" s="2"/>
      <c r="G16" s="2"/>
      <c r="H16" s="2">
        <v>1</v>
      </c>
      <c r="I16" s="2">
        <v>14</v>
      </c>
      <c r="J16" s="2"/>
      <c r="K16" s="2" t="s">
        <v>82</v>
      </c>
      <c r="L16" s="27">
        <v>14</v>
      </c>
      <c r="M16" s="2" t="str">
        <f t="shared" si="0"/>
        <v>14 Республика Саха (Якутия)</v>
      </c>
      <c r="N16" s="2">
        <f t="shared" si="1"/>
        <v>14</v>
      </c>
      <c r="O16" s="2"/>
      <c r="P16" s="2"/>
      <c r="Q16" s="2"/>
      <c r="R16" s="2"/>
      <c r="S16" s="2"/>
    </row>
    <row r="17" spans="1:19" ht="18">
      <c r="A17" s="2"/>
      <c r="B17" s="2"/>
      <c r="C17" s="2" t="s">
        <v>188</v>
      </c>
      <c r="D17" s="2" t="s">
        <v>74</v>
      </c>
      <c r="E17" s="2"/>
      <c r="F17" s="2"/>
      <c r="G17" s="2"/>
      <c r="H17" s="2">
        <v>1</v>
      </c>
      <c r="I17" s="2">
        <v>15</v>
      </c>
      <c r="J17" s="2"/>
      <c r="K17" s="2" t="s">
        <v>83</v>
      </c>
      <c r="L17" s="27">
        <v>15</v>
      </c>
      <c r="M17" s="2" t="str">
        <f t="shared" si="0"/>
        <v>15 Республика Северная Осетия — Алания</v>
      </c>
      <c r="N17" s="2">
        <f t="shared" si="1"/>
        <v>15</v>
      </c>
      <c r="O17" s="2"/>
      <c r="P17" s="2"/>
      <c r="Q17" s="2"/>
      <c r="R17" s="2"/>
      <c r="S17" s="2"/>
    </row>
    <row r="18" spans="1:19" ht="18">
      <c r="A18" s="2"/>
      <c r="B18" s="2"/>
      <c r="C18" s="2" t="s">
        <v>189</v>
      </c>
      <c r="D18" s="2" t="s">
        <v>196</v>
      </c>
      <c r="E18" s="2"/>
      <c r="F18" s="2"/>
      <c r="G18" s="2"/>
      <c r="H18" s="2"/>
      <c r="I18" s="2"/>
      <c r="J18" s="2"/>
      <c r="K18" s="2" t="s">
        <v>84</v>
      </c>
      <c r="L18" s="27">
        <v>16</v>
      </c>
      <c r="M18" s="2" t="str">
        <f t="shared" si="0"/>
        <v>16 Республика Татарстан</v>
      </c>
      <c r="N18" s="2">
        <f t="shared" si="1"/>
        <v>16</v>
      </c>
      <c r="O18" s="2"/>
      <c r="P18" s="2"/>
      <c r="Q18" s="2"/>
      <c r="R18" s="2"/>
      <c r="S18" s="2"/>
    </row>
    <row r="19" spans="1:19" ht="18">
      <c r="A19" s="2"/>
      <c r="B19" s="2"/>
      <c r="C19" s="2"/>
      <c r="D19" s="2"/>
      <c r="E19" s="2"/>
      <c r="F19" s="2"/>
      <c r="G19" s="2"/>
      <c r="H19" s="2"/>
      <c r="I19" s="2"/>
      <c r="J19" s="2"/>
      <c r="K19" s="2" t="s">
        <v>85</v>
      </c>
      <c r="L19" s="27">
        <v>17</v>
      </c>
      <c r="M19" s="2" t="str">
        <f t="shared" si="0"/>
        <v>17 Республика Тыва</v>
      </c>
      <c r="N19" s="2">
        <f t="shared" si="1"/>
        <v>17</v>
      </c>
      <c r="O19" s="2"/>
      <c r="P19" s="2"/>
      <c r="Q19" s="2"/>
      <c r="R19" s="2"/>
      <c r="S19" s="2"/>
    </row>
    <row r="20" spans="1:19" ht="18">
      <c r="A20" s="2"/>
      <c r="B20" s="2"/>
      <c r="C20" s="2"/>
      <c r="D20" s="2"/>
      <c r="E20" s="2"/>
      <c r="F20" s="2"/>
      <c r="G20" s="2"/>
      <c r="H20" s="2"/>
      <c r="I20" s="2"/>
      <c r="J20" s="2"/>
      <c r="K20" s="2" t="s">
        <v>86</v>
      </c>
      <c r="L20" s="27">
        <v>18</v>
      </c>
      <c r="M20" s="2" t="str">
        <f t="shared" si="0"/>
        <v>18 Удмуртская республика</v>
      </c>
      <c r="N20" s="2">
        <f t="shared" si="1"/>
        <v>18</v>
      </c>
      <c r="O20" s="2"/>
      <c r="P20" s="2"/>
      <c r="Q20" s="2"/>
      <c r="R20" s="2"/>
      <c r="S20" s="2"/>
    </row>
    <row r="21" spans="1:19" ht="18">
      <c r="A21" s="2"/>
      <c r="B21" s="2"/>
      <c r="C21" s="2"/>
      <c r="D21" s="2"/>
      <c r="E21" s="2"/>
      <c r="F21" s="2"/>
      <c r="G21" s="2"/>
      <c r="H21" s="2"/>
      <c r="I21" s="2"/>
      <c r="J21" s="2"/>
      <c r="K21" s="2" t="s">
        <v>87</v>
      </c>
      <c r="L21" s="27">
        <v>19</v>
      </c>
      <c r="M21" s="2" t="str">
        <f t="shared" si="0"/>
        <v>19 Республика Хакасия</v>
      </c>
      <c r="N21" s="2">
        <f t="shared" si="1"/>
        <v>19</v>
      </c>
      <c r="O21" s="2"/>
      <c r="P21" s="2"/>
      <c r="Q21" s="2"/>
      <c r="R21" s="2"/>
      <c r="S21" s="2"/>
    </row>
    <row r="22" spans="1:19" ht="18">
      <c r="A22" s="2"/>
      <c r="B22" s="2"/>
      <c r="C22" s="2"/>
      <c r="D22" s="2"/>
      <c r="E22" s="2"/>
      <c r="F22" s="2"/>
      <c r="G22" s="2"/>
      <c r="H22" s="2"/>
      <c r="I22" s="2"/>
      <c r="J22" s="2"/>
      <c r="K22" s="2" t="s">
        <v>88</v>
      </c>
      <c r="L22" s="27">
        <v>20</v>
      </c>
      <c r="M22" s="2" t="str">
        <f t="shared" si="0"/>
        <v>20 Чеченская республика</v>
      </c>
      <c r="N22" s="2">
        <f t="shared" si="1"/>
        <v>20</v>
      </c>
      <c r="O22" s="2"/>
      <c r="P22" s="2"/>
      <c r="Q22" s="2"/>
      <c r="R22" s="2"/>
      <c r="S22" s="2"/>
    </row>
    <row r="23" spans="1:19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 t="s">
        <v>89</v>
      </c>
      <c r="L23" s="27">
        <v>21</v>
      </c>
      <c r="M23" s="2" t="str">
        <f t="shared" si="0"/>
        <v>21 Чувашская республика</v>
      </c>
      <c r="N23" s="2">
        <f t="shared" si="1"/>
        <v>21</v>
      </c>
      <c r="O23" s="2"/>
      <c r="P23" s="2"/>
      <c r="Q23" s="2"/>
      <c r="R23" s="2"/>
      <c r="S23" s="2"/>
    </row>
    <row r="24" spans="1:19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 t="s">
        <v>90</v>
      </c>
      <c r="L24" s="27">
        <v>22</v>
      </c>
      <c r="M24" s="2" t="str">
        <f t="shared" si="0"/>
        <v>22 Алтайский край</v>
      </c>
      <c r="N24" s="2">
        <f t="shared" si="1"/>
        <v>22</v>
      </c>
      <c r="O24" s="2"/>
      <c r="P24" s="2"/>
      <c r="Q24" s="2"/>
      <c r="R24" s="2"/>
      <c r="S24" s="2"/>
    </row>
    <row r="25" spans="1:19" ht="18">
      <c r="A25" s="2"/>
      <c r="B25" s="2"/>
      <c r="C25" s="2"/>
      <c r="D25" s="2"/>
      <c r="E25" s="2"/>
      <c r="F25" s="2"/>
      <c r="G25" s="2"/>
      <c r="H25" s="2"/>
      <c r="I25" s="2"/>
      <c r="J25" s="2"/>
      <c r="K25" s="2" t="s">
        <v>91</v>
      </c>
      <c r="L25" s="27">
        <v>75</v>
      </c>
      <c r="M25" s="2" t="str">
        <f t="shared" si="0"/>
        <v>75 Забайкальский край</v>
      </c>
      <c r="N25" s="2">
        <f t="shared" si="1"/>
        <v>75</v>
      </c>
      <c r="O25" s="2"/>
      <c r="P25" s="2"/>
      <c r="Q25" s="2"/>
      <c r="R25" s="2"/>
      <c r="S25" s="2"/>
    </row>
    <row r="26" spans="1:19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2" t="s">
        <v>92</v>
      </c>
      <c r="L26" s="27">
        <v>41</v>
      </c>
      <c r="M26" s="2" t="str">
        <f t="shared" si="0"/>
        <v>41 Камчатский край</v>
      </c>
      <c r="N26" s="2">
        <f t="shared" si="1"/>
        <v>41</v>
      </c>
      <c r="O26" s="2"/>
      <c r="P26" s="2"/>
      <c r="Q26" s="2"/>
      <c r="R26" s="2"/>
      <c r="S26" s="2"/>
    </row>
    <row r="27" spans="1:19" ht="18">
      <c r="A27" s="2"/>
      <c r="B27" s="2"/>
      <c r="C27" s="2"/>
      <c r="D27" s="2"/>
      <c r="E27" s="2"/>
      <c r="F27" s="2"/>
      <c r="G27" s="2"/>
      <c r="H27" s="2"/>
      <c r="I27" s="2"/>
      <c r="J27" s="2"/>
      <c r="K27" s="2" t="s">
        <v>93</v>
      </c>
      <c r="L27" s="27">
        <v>23</v>
      </c>
      <c r="M27" s="2" t="str">
        <f t="shared" si="0"/>
        <v>23 Краснодарский край</v>
      </c>
      <c r="N27" s="2">
        <f t="shared" si="1"/>
        <v>23</v>
      </c>
      <c r="O27" s="2"/>
      <c r="P27" s="2"/>
      <c r="Q27" s="2"/>
      <c r="R27" s="2"/>
      <c r="S27" s="2"/>
    </row>
    <row r="28" spans="1:19" ht="18">
      <c r="A28" s="2"/>
      <c r="B28" s="2"/>
      <c r="C28" s="2"/>
      <c r="D28" s="2"/>
      <c r="E28" s="2"/>
      <c r="F28" s="2"/>
      <c r="G28" s="2"/>
      <c r="H28" s="2"/>
      <c r="I28" s="2"/>
      <c r="J28" s="2"/>
      <c r="K28" s="2" t="s">
        <v>94</v>
      </c>
      <c r="L28" s="27">
        <v>24</v>
      </c>
      <c r="M28" s="2" t="str">
        <f t="shared" si="0"/>
        <v>24 Красноярский край</v>
      </c>
      <c r="N28" s="2">
        <f t="shared" si="1"/>
        <v>24</v>
      </c>
      <c r="O28" s="2"/>
      <c r="P28" s="2"/>
      <c r="Q28" s="2"/>
      <c r="R28" s="2"/>
      <c r="S28" s="2"/>
    </row>
    <row r="29" spans="1:19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 t="s">
        <v>95</v>
      </c>
      <c r="L29" s="27">
        <v>59</v>
      </c>
      <c r="M29" s="2" t="str">
        <f t="shared" si="0"/>
        <v>59 Пермский край</v>
      </c>
      <c r="N29" s="2">
        <f t="shared" si="1"/>
        <v>59</v>
      </c>
      <c r="O29" s="2"/>
      <c r="P29" s="2"/>
      <c r="Q29" s="2"/>
      <c r="R29" s="2"/>
      <c r="S29" s="2"/>
    </row>
    <row r="30" spans="1:19" ht="18">
      <c r="A30" s="2"/>
      <c r="B30" s="2"/>
      <c r="C30" s="2"/>
      <c r="D30" s="2"/>
      <c r="E30" s="2"/>
      <c r="F30" s="2"/>
      <c r="G30" s="2"/>
      <c r="H30" s="2"/>
      <c r="I30" s="2"/>
      <c r="J30" s="2"/>
      <c r="K30" s="2" t="s">
        <v>96</v>
      </c>
      <c r="L30" s="27">
        <v>25</v>
      </c>
      <c r="M30" s="2" t="str">
        <f t="shared" si="0"/>
        <v>25 Приморский край</v>
      </c>
      <c r="N30" s="2">
        <f t="shared" si="1"/>
        <v>25</v>
      </c>
      <c r="O30" s="2"/>
      <c r="P30" s="2"/>
      <c r="Q30" s="2"/>
      <c r="R30" s="2"/>
      <c r="S30" s="2"/>
    </row>
    <row r="31" spans="1:19" ht="18">
      <c r="A31" s="2"/>
      <c r="B31" s="2"/>
      <c r="C31" s="2"/>
      <c r="D31" s="2"/>
      <c r="E31" s="2"/>
      <c r="F31" s="2"/>
      <c r="G31" s="2"/>
      <c r="H31" s="2"/>
      <c r="I31" s="2"/>
      <c r="J31" s="2"/>
      <c r="K31" s="2" t="s">
        <v>97</v>
      </c>
      <c r="L31" s="27">
        <v>26</v>
      </c>
      <c r="M31" s="2" t="str">
        <f t="shared" si="0"/>
        <v>26 Ставропольский край</v>
      </c>
      <c r="N31" s="2">
        <f t="shared" si="1"/>
        <v>26</v>
      </c>
      <c r="O31" s="2"/>
      <c r="P31" s="2"/>
      <c r="Q31" s="2"/>
      <c r="R31" s="2"/>
      <c r="S31" s="2"/>
    </row>
    <row r="32" spans="1:19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 t="s">
        <v>98</v>
      </c>
      <c r="L32" s="27">
        <v>27</v>
      </c>
      <c r="M32" s="2" t="str">
        <f t="shared" si="0"/>
        <v>27 Хабаровский край</v>
      </c>
      <c r="N32" s="2">
        <f t="shared" si="1"/>
        <v>27</v>
      </c>
      <c r="O32" s="2"/>
      <c r="P32" s="2"/>
      <c r="Q32" s="2"/>
      <c r="R32" s="2"/>
      <c r="S32" s="2"/>
    </row>
    <row r="33" spans="1:19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 t="s">
        <v>99</v>
      </c>
      <c r="L33" s="27">
        <v>28</v>
      </c>
      <c r="M33" s="2" t="str">
        <f t="shared" si="0"/>
        <v>28 Амурская область</v>
      </c>
      <c r="N33" s="2">
        <f t="shared" si="1"/>
        <v>28</v>
      </c>
      <c r="O33" s="2"/>
      <c r="P33" s="2"/>
      <c r="Q33" s="2"/>
      <c r="R33" s="2"/>
      <c r="S33" s="2"/>
    </row>
    <row r="34" spans="1:19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 t="s">
        <v>100</v>
      </c>
      <c r="L34" s="27">
        <v>29</v>
      </c>
      <c r="M34" s="2" t="str">
        <f t="shared" si="0"/>
        <v>29 Архангельская область</v>
      </c>
      <c r="N34" s="2">
        <f t="shared" si="1"/>
        <v>29</v>
      </c>
      <c r="O34" s="2"/>
      <c r="P34" s="2"/>
      <c r="Q34" s="2"/>
      <c r="R34" s="2"/>
      <c r="S34" s="2"/>
    </row>
    <row r="35" spans="1:19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 t="s">
        <v>101</v>
      </c>
      <c r="L35" s="27">
        <v>30</v>
      </c>
      <c r="M35" s="2" t="str">
        <f t="shared" si="0"/>
        <v>30 Астраханская область</v>
      </c>
      <c r="N35" s="2">
        <f t="shared" si="1"/>
        <v>30</v>
      </c>
      <c r="O35" s="2"/>
      <c r="P35" s="2"/>
      <c r="Q35" s="2"/>
      <c r="R35" s="2"/>
      <c r="S35" s="2"/>
    </row>
    <row r="36" spans="1:19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 t="s">
        <v>102</v>
      </c>
      <c r="L36" s="27">
        <v>31</v>
      </c>
      <c r="M36" s="2" t="str">
        <f t="shared" si="0"/>
        <v>31 Белгородская область</v>
      </c>
      <c r="N36" s="2">
        <f t="shared" si="1"/>
        <v>31</v>
      </c>
      <c r="O36" s="2"/>
      <c r="P36" s="2"/>
      <c r="Q36" s="2"/>
      <c r="R36" s="2"/>
      <c r="S36" s="2"/>
    </row>
    <row r="37" spans="1:19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 t="s">
        <v>103</v>
      </c>
      <c r="L37" s="27">
        <v>32</v>
      </c>
      <c r="M37" s="2" t="str">
        <f t="shared" si="0"/>
        <v>32 Брянская область</v>
      </c>
      <c r="N37" s="2">
        <f t="shared" si="1"/>
        <v>32</v>
      </c>
      <c r="O37" s="2"/>
      <c r="P37" s="2"/>
      <c r="Q37" s="2"/>
      <c r="R37" s="2"/>
      <c r="S37" s="2"/>
    </row>
    <row r="38" spans="1:19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 t="s">
        <v>104</v>
      </c>
      <c r="L38" s="27">
        <v>33</v>
      </c>
      <c r="M38" s="2" t="str">
        <f t="shared" si="0"/>
        <v>33 Владимирская область</v>
      </c>
      <c r="N38" s="2">
        <f t="shared" si="1"/>
        <v>33</v>
      </c>
      <c r="O38" s="2"/>
      <c r="P38" s="2"/>
      <c r="Q38" s="2"/>
      <c r="R38" s="2"/>
      <c r="S38" s="2"/>
    </row>
    <row r="39" spans="1:19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 t="s">
        <v>105</v>
      </c>
      <c r="L39" s="27">
        <v>34</v>
      </c>
      <c r="M39" s="2" t="str">
        <f t="shared" si="0"/>
        <v>34 Волгоградская область</v>
      </c>
      <c r="N39" s="2">
        <f t="shared" si="1"/>
        <v>34</v>
      </c>
      <c r="O39" s="2"/>
      <c r="P39" s="2"/>
      <c r="Q39" s="2"/>
      <c r="R39" s="2"/>
      <c r="S39" s="2"/>
    </row>
    <row r="40" spans="1:19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 t="s">
        <v>106</v>
      </c>
      <c r="L40" s="27">
        <v>35</v>
      </c>
      <c r="M40" s="2" t="str">
        <f t="shared" si="0"/>
        <v>35 Вологодская область</v>
      </c>
      <c r="N40" s="2">
        <f t="shared" si="1"/>
        <v>35</v>
      </c>
      <c r="O40" s="2"/>
      <c r="P40" s="2"/>
      <c r="Q40" s="2"/>
      <c r="R40" s="2"/>
      <c r="S40" s="2"/>
    </row>
    <row r="41" spans="1:19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 t="s">
        <v>107</v>
      </c>
      <c r="L41" s="27">
        <v>36</v>
      </c>
      <c r="M41" s="2" t="str">
        <f t="shared" si="0"/>
        <v>36 Воронежская область</v>
      </c>
      <c r="N41" s="2">
        <f t="shared" si="1"/>
        <v>36</v>
      </c>
      <c r="O41" s="2"/>
      <c r="P41" s="2"/>
      <c r="Q41" s="2"/>
      <c r="R41" s="2"/>
      <c r="S41" s="2"/>
    </row>
    <row r="42" spans="1:19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 t="s">
        <v>108</v>
      </c>
      <c r="L42" s="27">
        <v>37</v>
      </c>
      <c r="M42" s="2" t="str">
        <f t="shared" si="0"/>
        <v>37 Ивановская область</v>
      </c>
      <c r="N42" s="2">
        <f t="shared" si="1"/>
        <v>37</v>
      </c>
      <c r="O42" s="2"/>
      <c r="P42" s="2"/>
      <c r="Q42" s="2"/>
      <c r="R42" s="2"/>
      <c r="S42" s="2"/>
    </row>
    <row r="43" spans="1:19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 t="s">
        <v>109</v>
      </c>
      <c r="L43" s="27">
        <v>38</v>
      </c>
      <c r="M43" s="2" t="str">
        <f t="shared" si="0"/>
        <v>38 Иркутская область</v>
      </c>
      <c r="N43" s="2">
        <f t="shared" si="1"/>
        <v>38</v>
      </c>
      <c r="O43" s="2"/>
      <c r="P43" s="2"/>
      <c r="Q43" s="2"/>
      <c r="R43" s="2"/>
      <c r="S43" s="2"/>
    </row>
    <row r="44" spans="1:19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 t="s">
        <v>110</v>
      </c>
      <c r="L44" s="27">
        <v>39</v>
      </c>
      <c r="M44" s="2" t="str">
        <f t="shared" si="0"/>
        <v>39 Калининградская область</v>
      </c>
      <c r="N44" s="2">
        <f t="shared" si="1"/>
        <v>39</v>
      </c>
      <c r="O44" s="2"/>
      <c r="P44" s="2"/>
      <c r="Q44" s="2"/>
      <c r="R44" s="2"/>
      <c r="S44" s="2"/>
    </row>
    <row r="45" spans="1:19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 t="s">
        <v>111</v>
      </c>
      <c r="L45" s="27">
        <v>40</v>
      </c>
      <c r="M45" s="2" t="str">
        <f t="shared" si="0"/>
        <v>40 Калужская область</v>
      </c>
      <c r="N45" s="2">
        <f t="shared" si="1"/>
        <v>40</v>
      </c>
      <c r="O45" s="2"/>
      <c r="P45" s="2"/>
      <c r="Q45" s="2"/>
      <c r="R45" s="2"/>
      <c r="S45" s="2"/>
    </row>
    <row r="46" spans="1:19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 t="s">
        <v>112</v>
      </c>
      <c r="L46" s="27">
        <v>42</v>
      </c>
      <c r="M46" s="2" t="str">
        <f t="shared" si="0"/>
        <v>42 Кемеровская область</v>
      </c>
      <c r="N46" s="2">
        <f t="shared" si="1"/>
        <v>42</v>
      </c>
      <c r="O46" s="2"/>
      <c r="P46" s="2"/>
      <c r="Q46" s="2"/>
      <c r="R46" s="2"/>
      <c r="S46" s="2"/>
    </row>
    <row r="47" spans="1:19" ht="18">
      <c r="A47" s="2"/>
      <c r="B47" s="2"/>
      <c r="C47" s="2"/>
      <c r="D47" s="2"/>
      <c r="E47" s="2"/>
      <c r="F47" s="2"/>
      <c r="G47" s="2"/>
      <c r="H47" s="2"/>
      <c r="I47" s="2"/>
      <c r="J47" s="2"/>
      <c r="K47" s="2" t="s">
        <v>113</v>
      </c>
      <c r="L47" s="27">
        <v>43</v>
      </c>
      <c r="M47" s="2" t="str">
        <f t="shared" si="0"/>
        <v>43 Кировская область</v>
      </c>
      <c r="N47" s="2">
        <f t="shared" si="1"/>
        <v>43</v>
      </c>
      <c r="O47" s="2"/>
      <c r="P47" s="2"/>
      <c r="Q47" s="2"/>
      <c r="R47" s="2"/>
      <c r="S47" s="2"/>
    </row>
    <row r="48" spans="1:19" ht="18">
      <c r="A48" s="2"/>
      <c r="B48" s="2"/>
      <c r="C48" s="2"/>
      <c r="D48" s="2"/>
      <c r="E48" s="2"/>
      <c r="F48" s="2"/>
      <c r="G48" s="2"/>
      <c r="H48" s="2"/>
      <c r="I48" s="2"/>
      <c r="J48" s="2"/>
      <c r="K48" s="2" t="s">
        <v>114</v>
      </c>
      <c r="L48" s="27">
        <v>44</v>
      </c>
      <c r="M48" s="2" t="str">
        <f t="shared" si="0"/>
        <v>44 Костромская область</v>
      </c>
      <c r="N48" s="2">
        <f t="shared" si="1"/>
        <v>44</v>
      </c>
      <c r="O48" s="2"/>
      <c r="P48" s="2"/>
      <c r="Q48" s="2"/>
      <c r="R48" s="2"/>
      <c r="S48" s="2"/>
    </row>
    <row r="49" spans="1:19" ht="18">
      <c r="A49" s="2"/>
      <c r="B49" s="2"/>
      <c r="C49" s="2"/>
      <c r="D49" s="2"/>
      <c r="E49" s="2"/>
      <c r="F49" s="2"/>
      <c r="G49" s="2"/>
      <c r="H49" s="2"/>
      <c r="I49" s="2"/>
      <c r="J49" s="2"/>
      <c r="K49" s="2" t="s">
        <v>115</v>
      </c>
      <c r="L49" s="27">
        <v>45</v>
      </c>
      <c r="M49" s="2" t="str">
        <f t="shared" si="0"/>
        <v>45 Курганская область</v>
      </c>
      <c r="N49" s="2">
        <f t="shared" si="1"/>
        <v>45</v>
      </c>
      <c r="O49" s="2"/>
      <c r="P49" s="2"/>
      <c r="Q49" s="2"/>
      <c r="R49" s="2"/>
      <c r="S49" s="2"/>
    </row>
    <row r="50" spans="1:19" ht="18">
      <c r="A50" s="2"/>
      <c r="B50" s="2"/>
      <c r="C50" s="2"/>
      <c r="D50" s="2"/>
      <c r="E50" s="2"/>
      <c r="F50" s="2"/>
      <c r="G50" s="2"/>
      <c r="H50" s="2"/>
      <c r="I50" s="2"/>
      <c r="J50" s="2"/>
      <c r="K50" s="2" t="s">
        <v>116</v>
      </c>
      <c r="L50" s="27">
        <v>46</v>
      </c>
      <c r="M50" s="2" t="str">
        <f t="shared" si="0"/>
        <v>46 Курская область</v>
      </c>
      <c r="N50" s="2">
        <f t="shared" si="1"/>
        <v>46</v>
      </c>
      <c r="O50" s="2"/>
      <c r="P50" s="2"/>
      <c r="Q50" s="2"/>
      <c r="R50" s="2"/>
      <c r="S50" s="2"/>
    </row>
    <row r="51" spans="1:19" ht="18">
      <c r="A51" s="2"/>
      <c r="B51" s="2"/>
      <c r="C51" s="2"/>
      <c r="D51" s="2"/>
      <c r="E51" s="2"/>
      <c r="F51" s="2"/>
      <c r="G51" s="2"/>
      <c r="H51" s="2"/>
      <c r="I51" s="2"/>
      <c r="J51" s="2"/>
      <c r="K51" s="2" t="s">
        <v>117</v>
      </c>
      <c r="L51" s="27">
        <v>47</v>
      </c>
      <c r="M51" s="2" t="str">
        <f t="shared" si="0"/>
        <v>47 Ленинградская область</v>
      </c>
      <c r="N51" s="2">
        <f t="shared" si="1"/>
        <v>47</v>
      </c>
      <c r="O51" s="2"/>
      <c r="P51" s="2"/>
      <c r="Q51" s="2"/>
      <c r="R51" s="2"/>
      <c r="S51" s="2"/>
    </row>
    <row r="52" spans="1:19" ht="18">
      <c r="A52" s="2"/>
      <c r="B52" s="2"/>
      <c r="C52" s="2"/>
      <c r="D52" s="2"/>
      <c r="E52" s="2"/>
      <c r="F52" s="2"/>
      <c r="G52" s="2"/>
      <c r="H52" s="2"/>
      <c r="I52" s="2"/>
      <c r="J52" s="2"/>
      <c r="K52" s="2" t="s">
        <v>118</v>
      </c>
      <c r="L52" s="27">
        <v>48</v>
      </c>
      <c r="M52" s="2" t="str">
        <f t="shared" si="0"/>
        <v>48 Липецкая область</v>
      </c>
      <c r="N52" s="2">
        <f t="shared" si="1"/>
        <v>48</v>
      </c>
      <c r="O52" s="2"/>
      <c r="P52" s="2"/>
      <c r="Q52" s="2"/>
      <c r="R52" s="2"/>
      <c r="S52" s="2"/>
    </row>
    <row r="53" spans="1:19" ht="18">
      <c r="A53" s="2"/>
      <c r="B53" s="2"/>
      <c r="C53" s="2"/>
      <c r="D53" s="2"/>
      <c r="E53" s="2"/>
      <c r="F53" s="2"/>
      <c r="G53" s="2"/>
      <c r="H53" s="2"/>
      <c r="I53" s="2"/>
      <c r="J53" s="2"/>
      <c r="K53" s="2" t="s">
        <v>119</v>
      </c>
      <c r="L53" s="27">
        <v>49</v>
      </c>
      <c r="M53" s="2" t="str">
        <f t="shared" si="0"/>
        <v>49 Магаданская область</v>
      </c>
      <c r="N53" s="2">
        <f t="shared" si="1"/>
        <v>49</v>
      </c>
      <c r="O53" s="2"/>
      <c r="P53" s="2"/>
      <c r="Q53" s="2"/>
      <c r="R53" s="2"/>
      <c r="S53" s="2"/>
    </row>
    <row r="54" spans="1:19" ht="18">
      <c r="A54" s="2"/>
      <c r="B54" s="2"/>
      <c r="C54" s="2"/>
      <c r="D54" s="2"/>
      <c r="E54" s="2"/>
      <c r="F54" s="2"/>
      <c r="G54" s="2"/>
      <c r="H54" s="2"/>
      <c r="I54" s="2"/>
      <c r="J54" s="2"/>
      <c r="K54" s="2" t="s">
        <v>120</v>
      </c>
      <c r="L54" s="27">
        <v>50</v>
      </c>
      <c r="M54" s="2" t="str">
        <f t="shared" si="0"/>
        <v>50 Московская область</v>
      </c>
      <c r="N54" s="2">
        <f t="shared" si="1"/>
        <v>50</v>
      </c>
      <c r="O54" s="2"/>
      <c r="P54" s="2"/>
      <c r="Q54" s="2"/>
      <c r="R54" s="2"/>
      <c r="S54" s="2"/>
    </row>
    <row r="55" spans="1:19" ht="18">
      <c r="A55" s="2"/>
      <c r="B55" s="2"/>
      <c r="C55" s="2"/>
      <c r="D55" s="2"/>
      <c r="E55" s="2"/>
      <c r="F55" s="2"/>
      <c r="G55" s="2"/>
      <c r="H55" s="2"/>
      <c r="I55" s="2"/>
      <c r="J55" s="2"/>
      <c r="K55" s="2" t="s">
        <v>121</v>
      </c>
      <c r="L55" s="27">
        <v>51</v>
      </c>
      <c r="M55" s="2" t="str">
        <f t="shared" si="0"/>
        <v>51 Мурманская область</v>
      </c>
      <c r="N55" s="2">
        <f t="shared" si="1"/>
        <v>51</v>
      </c>
      <c r="O55" s="2"/>
      <c r="P55" s="2"/>
      <c r="Q55" s="2"/>
      <c r="R55" s="2"/>
      <c r="S55" s="2"/>
    </row>
    <row r="56" spans="1:19" ht="18">
      <c r="A56" s="2"/>
      <c r="B56" s="2"/>
      <c r="C56" s="2"/>
      <c r="D56" s="2"/>
      <c r="E56" s="2"/>
      <c r="F56" s="2"/>
      <c r="G56" s="2"/>
      <c r="H56" s="2"/>
      <c r="I56" s="2"/>
      <c r="J56" s="2"/>
      <c r="K56" s="2" t="s">
        <v>122</v>
      </c>
      <c r="L56" s="27">
        <v>52</v>
      </c>
      <c r="M56" s="2" t="str">
        <f t="shared" si="0"/>
        <v>52 Нижегородская область</v>
      </c>
      <c r="N56" s="2">
        <f t="shared" si="1"/>
        <v>52</v>
      </c>
      <c r="O56" s="2"/>
      <c r="P56" s="2"/>
      <c r="Q56" s="2"/>
      <c r="R56" s="2"/>
      <c r="S56" s="2"/>
    </row>
    <row r="57" spans="1:19" ht="18">
      <c r="A57" s="2"/>
      <c r="B57" s="2"/>
      <c r="C57" s="2"/>
      <c r="D57" s="2"/>
      <c r="E57" s="2"/>
      <c r="F57" s="2"/>
      <c r="G57" s="2"/>
      <c r="H57" s="2"/>
      <c r="I57" s="2"/>
      <c r="J57" s="2"/>
      <c r="K57" s="2" t="s">
        <v>123</v>
      </c>
      <c r="L57" s="27">
        <v>53</v>
      </c>
      <c r="M57" s="2" t="str">
        <f t="shared" si="0"/>
        <v>53 Новгородская область</v>
      </c>
      <c r="N57" s="2">
        <f t="shared" si="1"/>
        <v>53</v>
      </c>
      <c r="O57" s="2"/>
      <c r="P57" s="2"/>
      <c r="Q57" s="2"/>
      <c r="R57" s="2"/>
      <c r="S57" s="2"/>
    </row>
    <row r="58" spans="1:19" ht="18">
      <c r="A58" s="2"/>
      <c r="B58" s="2"/>
      <c r="C58" s="2"/>
      <c r="D58" s="2"/>
      <c r="E58" s="2"/>
      <c r="F58" s="2"/>
      <c r="G58" s="2"/>
      <c r="H58" s="2"/>
      <c r="I58" s="2"/>
      <c r="J58" s="2"/>
      <c r="K58" s="2" t="s">
        <v>124</v>
      </c>
      <c r="L58" s="27">
        <v>54</v>
      </c>
      <c r="M58" s="2" t="str">
        <f t="shared" si="0"/>
        <v>54 Новосибирская область</v>
      </c>
      <c r="N58" s="2">
        <f t="shared" si="1"/>
        <v>54</v>
      </c>
      <c r="O58" s="2"/>
      <c r="P58" s="2"/>
      <c r="Q58" s="2"/>
      <c r="R58" s="2"/>
      <c r="S58" s="2"/>
    </row>
    <row r="59" spans="1:19" ht="18">
      <c r="A59" s="2"/>
      <c r="B59" s="2"/>
      <c r="C59" s="2"/>
      <c r="D59" s="2"/>
      <c r="E59" s="2"/>
      <c r="F59" s="2"/>
      <c r="G59" s="2"/>
      <c r="H59" s="2"/>
      <c r="I59" s="2"/>
      <c r="J59" s="2"/>
      <c r="K59" s="2" t="s">
        <v>125</v>
      </c>
      <c r="L59" s="27">
        <v>55</v>
      </c>
      <c r="M59" s="2" t="str">
        <f t="shared" si="0"/>
        <v>55 Омская область</v>
      </c>
      <c r="N59" s="2">
        <f t="shared" si="1"/>
        <v>55</v>
      </c>
      <c r="O59" s="2"/>
      <c r="P59" s="2"/>
      <c r="Q59" s="2"/>
      <c r="R59" s="2"/>
      <c r="S59" s="2"/>
    </row>
    <row r="60" spans="1:19" ht="18">
      <c r="A60" s="2"/>
      <c r="B60" s="2"/>
      <c r="C60" s="2"/>
      <c r="D60" s="2"/>
      <c r="E60" s="2"/>
      <c r="F60" s="2"/>
      <c r="G60" s="2"/>
      <c r="H60" s="2"/>
      <c r="I60" s="2"/>
      <c r="J60" s="2"/>
      <c r="K60" s="2" t="s">
        <v>126</v>
      </c>
      <c r="L60" s="27">
        <v>56</v>
      </c>
      <c r="M60" s="2" t="str">
        <f t="shared" si="0"/>
        <v>56 Оренбургская область</v>
      </c>
      <c r="N60" s="2">
        <f t="shared" si="1"/>
        <v>56</v>
      </c>
      <c r="O60" s="2"/>
      <c r="P60" s="2"/>
      <c r="Q60" s="2"/>
      <c r="R60" s="2"/>
      <c r="S60" s="2"/>
    </row>
    <row r="61" spans="1:19" ht="18">
      <c r="A61" s="2"/>
      <c r="B61" s="2"/>
      <c r="C61" s="2"/>
      <c r="D61" s="2"/>
      <c r="E61" s="2"/>
      <c r="F61" s="2"/>
      <c r="G61" s="2"/>
      <c r="H61" s="2"/>
      <c r="I61" s="2"/>
      <c r="J61" s="2"/>
      <c r="K61" s="2" t="s">
        <v>127</v>
      </c>
      <c r="L61" s="27">
        <v>57</v>
      </c>
      <c r="M61" s="2" t="str">
        <f t="shared" si="0"/>
        <v>57 Орловская область</v>
      </c>
      <c r="N61" s="2">
        <f t="shared" si="1"/>
        <v>57</v>
      </c>
      <c r="O61" s="2"/>
      <c r="P61" s="2"/>
      <c r="Q61" s="2"/>
      <c r="R61" s="2"/>
      <c r="S61" s="2"/>
    </row>
    <row r="62" spans="1:19" ht="18">
      <c r="A62" s="2"/>
      <c r="B62" s="2"/>
      <c r="C62" s="2"/>
      <c r="D62" s="2"/>
      <c r="E62" s="2"/>
      <c r="F62" s="2"/>
      <c r="G62" s="2"/>
      <c r="H62" s="2"/>
      <c r="I62" s="2"/>
      <c r="J62" s="2"/>
      <c r="K62" s="2" t="s">
        <v>128</v>
      </c>
      <c r="L62" s="27">
        <v>58</v>
      </c>
      <c r="M62" s="2" t="str">
        <f t="shared" si="0"/>
        <v>58 Пензенская область</v>
      </c>
      <c r="N62" s="2">
        <f t="shared" si="1"/>
        <v>58</v>
      </c>
      <c r="O62" s="2"/>
      <c r="P62" s="2"/>
      <c r="Q62" s="2"/>
      <c r="R62" s="2"/>
      <c r="S62" s="2"/>
    </row>
    <row r="63" spans="1:19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 t="s">
        <v>129</v>
      </c>
      <c r="L63" s="27">
        <v>60</v>
      </c>
      <c r="M63" s="2" t="str">
        <f t="shared" si="0"/>
        <v>60 Псковская область</v>
      </c>
      <c r="N63" s="2">
        <f t="shared" si="1"/>
        <v>60</v>
      </c>
      <c r="O63" s="2"/>
      <c r="P63" s="2"/>
      <c r="Q63" s="2"/>
      <c r="R63" s="2"/>
      <c r="S63" s="2"/>
    </row>
    <row r="64" spans="1:19" ht="18">
      <c r="A64" s="2"/>
      <c r="B64" s="2"/>
      <c r="C64" s="2"/>
      <c r="D64" s="2"/>
      <c r="E64" s="2"/>
      <c r="F64" s="2"/>
      <c r="G64" s="2"/>
      <c r="H64" s="2"/>
      <c r="I64" s="2"/>
      <c r="J64" s="2"/>
      <c r="K64" s="2" t="s">
        <v>130</v>
      </c>
      <c r="L64" s="27">
        <v>61</v>
      </c>
      <c r="M64" s="2" t="str">
        <f t="shared" si="0"/>
        <v>61 Ростовская область</v>
      </c>
      <c r="N64" s="2">
        <f t="shared" si="1"/>
        <v>61</v>
      </c>
      <c r="O64" s="2"/>
      <c r="P64" s="2"/>
      <c r="Q64" s="2"/>
      <c r="R64" s="2"/>
      <c r="S64" s="2"/>
    </row>
    <row r="65" spans="1:19" ht="18">
      <c r="A65" s="2"/>
      <c r="B65" s="2"/>
      <c r="C65" s="2"/>
      <c r="D65" s="2"/>
      <c r="E65" s="2"/>
      <c r="F65" s="2"/>
      <c r="G65" s="2"/>
      <c r="H65" s="2"/>
      <c r="I65" s="2"/>
      <c r="J65" s="2"/>
      <c r="K65" s="2" t="s">
        <v>131</v>
      </c>
      <c r="L65" s="27">
        <v>62</v>
      </c>
      <c r="M65" s="2" t="str">
        <f t="shared" si="0"/>
        <v>62 Рязанская область</v>
      </c>
      <c r="N65" s="2">
        <f t="shared" si="1"/>
        <v>62</v>
      </c>
      <c r="O65" s="2"/>
      <c r="P65" s="2"/>
      <c r="Q65" s="2"/>
      <c r="R65" s="2"/>
      <c r="S65" s="2"/>
    </row>
    <row r="66" spans="1:19" ht="18">
      <c r="A66" s="2"/>
      <c r="B66" s="2"/>
      <c r="C66" s="2"/>
      <c r="D66" s="2"/>
      <c r="E66" s="2"/>
      <c r="F66" s="2"/>
      <c r="G66" s="2"/>
      <c r="H66" s="2"/>
      <c r="I66" s="2"/>
      <c r="J66" s="2"/>
      <c r="K66" s="2" t="s">
        <v>132</v>
      </c>
      <c r="L66" s="27">
        <v>63</v>
      </c>
      <c r="M66" s="2" t="str">
        <f t="shared" si="0"/>
        <v>63 Самарская область</v>
      </c>
      <c r="N66" s="2">
        <f t="shared" si="1"/>
        <v>63</v>
      </c>
      <c r="O66" s="2"/>
      <c r="P66" s="2"/>
      <c r="Q66" s="2"/>
      <c r="R66" s="2"/>
      <c r="S66" s="2"/>
    </row>
    <row r="67" spans="1:19" ht="18">
      <c r="A67" s="2"/>
      <c r="B67" s="2"/>
      <c r="C67" s="2"/>
      <c r="D67" s="2"/>
      <c r="E67" s="2"/>
      <c r="F67" s="2"/>
      <c r="G67" s="2"/>
      <c r="H67" s="2"/>
      <c r="I67" s="2"/>
      <c r="J67" s="2"/>
      <c r="K67" s="2" t="s">
        <v>133</v>
      </c>
      <c r="L67" s="27">
        <v>64</v>
      </c>
      <c r="M67" s="2" t="str">
        <f t="shared" ref="M67:M87" si="2">L67&amp;" "&amp;K67</f>
        <v>64 Саратовская область</v>
      </c>
      <c r="N67" s="2">
        <f t="shared" ref="N67:N87" si="3">L67</f>
        <v>64</v>
      </c>
      <c r="O67" s="2"/>
      <c r="P67" s="2"/>
      <c r="Q67" s="2"/>
      <c r="R67" s="2"/>
      <c r="S67" s="2"/>
    </row>
    <row r="68" spans="1:19" ht="18">
      <c r="A68" s="2"/>
      <c r="B68" s="2"/>
      <c r="C68" s="2"/>
      <c r="D68" s="2"/>
      <c r="E68" s="2"/>
      <c r="F68" s="2"/>
      <c r="G68" s="2"/>
      <c r="H68" s="2"/>
      <c r="I68" s="2"/>
      <c r="J68" s="2"/>
      <c r="K68" s="2" t="s">
        <v>134</v>
      </c>
      <c r="L68" s="27">
        <v>65</v>
      </c>
      <c r="M68" s="2" t="str">
        <f t="shared" si="2"/>
        <v>65 Сахалинская область</v>
      </c>
      <c r="N68" s="2">
        <f t="shared" si="3"/>
        <v>65</v>
      </c>
      <c r="O68" s="2"/>
      <c r="P68" s="2"/>
      <c r="Q68" s="2"/>
      <c r="R68" s="2"/>
      <c r="S68" s="2"/>
    </row>
    <row r="69" spans="1:19" ht="18">
      <c r="A69" s="2"/>
      <c r="B69" s="2"/>
      <c r="C69" s="2"/>
      <c r="D69" s="2"/>
      <c r="E69" s="2"/>
      <c r="F69" s="2"/>
      <c r="G69" s="2"/>
      <c r="H69" s="2"/>
      <c r="I69" s="2"/>
      <c r="J69" s="2"/>
      <c r="K69" s="2" t="s">
        <v>135</v>
      </c>
      <c r="L69" s="27">
        <v>66</v>
      </c>
      <c r="M69" s="2" t="str">
        <f t="shared" si="2"/>
        <v>66 Свердловская область</v>
      </c>
      <c r="N69" s="2">
        <f t="shared" si="3"/>
        <v>66</v>
      </c>
      <c r="O69" s="2"/>
      <c r="P69" s="2"/>
      <c r="Q69" s="2"/>
      <c r="R69" s="2"/>
      <c r="S69" s="2"/>
    </row>
    <row r="70" spans="1:19" ht="18">
      <c r="A70" s="2"/>
      <c r="B70" s="2"/>
      <c r="C70" s="2"/>
      <c r="D70" s="2"/>
      <c r="E70" s="2"/>
      <c r="F70" s="2"/>
      <c r="G70" s="2"/>
      <c r="H70" s="2"/>
      <c r="I70" s="2"/>
      <c r="J70" s="2"/>
      <c r="K70" s="2" t="s">
        <v>136</v>
      </c>
      <c r="L70" s="27">
        <v>67</v>
      </c>
      <c r="M70" s="2" t="str">
        <f t="shared" si="2"/>
        <v>67 Смоленская область</v>
      </c>
      <c r="N70" s="2">
        <f t="shared" si="3"/>
        <v>67</v>
      </c>
      <c r="O70" s="2"/>
      <c r="P70" s="2"/>
      <c r="Q70" s="2"/>
      <c r="R70" s="2"/>
      <c r="S70" s="2"/>
    </row>
    <row r="71" spans="1:19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 t="s">
        <v>137</v>
      </c>
      <c r="L71" s="27">
        <v>68</v>
      </c>
      <c r="M71" s="2" t="str">
        <f t="shared" si="2"/>
        <v>68 Тамбовская область</v>
      </c>
      <c r="N71" s="2">
        <f t="shared" si="3"/>
        <v>68</v>
      </c>
      <c r="O71" s="2"/>
      <c r="P71" s="2"/>
      <c r="Q71" s="2"/>
      <c r="R71" s="2"/>
      <c r="S71" s="2"/>
    </row>
    <row r="72" spans="1:19" ht="18">
      <c r="A72" s="2"/>
      <c r="B72" s="2"/>
      <c r="C72" s="2"/>
      <c r="D72" s="2"/>
      <c r="E72" s="2"/>
      <c r="F72" s="2"/>
      <c r="G72" s="2"/>
      <c r="H72" s="2"/>
      <c r="I72" s="2"/>
      <c r="J72" s="2"/>
      <c r="K72" s="2" t="s">
        <v>138</v>
      </c>
      <c r="L72" s="27">
        <v>69</v>
      </c>
      <c r="M72" s="2" t="str">
        <f t="shared" si="2"/>
        <v>69 Тверская область</v>
      </c>
      <c r="N72" s="2">
        <f t="shared" si="3"/>
        <v>69</v>
      </c>
      <c r="O72" s="2"/>
      <c r="P72" s="2"/>
      <c r="Q72" s="2"/>
      <c r="R72" s="2"/>
      <c r="S72" s="2"/>
    </row>
    <row r="73" spans="1:19" ht="18">
      <c r="A73" s="2"/>
      <c r="B73" s="2"/>
      <c r="C73" s="2"/>
      <c r="D73" s="2"/>
      <c r="E73" s="2"/>
      <c r="F73" s="2"/>
      <c r="G73" s="2"/>
      <c r="H73" s="2"/>
      <c r="I73" s="2"/>
      <c r="J73" s="2"/>
      <c r="K73" s="2" t="s">
        <v>139</v>
      </c>
      <c r="L73" s="27">
        <v>70</v>
      </c>
      <c r="M73" s="2" t="str">
        <f t="shared" si="2"/>
        <v>70 Томская область</v>
      </c>
      <c r="N73" s="2">
        <f t="shared" si="3"/>
        <v>70</v>
      </c>
      <c r="O73" s="2"/>
      <c r="P73" s="2"/>
      <c r="Q73" s="2"/>
      <c r="R73" s="2"/>
      <c r="S73" s="2"/>
    </row>
    <row r="74" spans="1:19" ht="18">
      <c r="A74" s="2"/>
      <c r="B74" s="2"/>
      <c r="C74" s="2"/>
      <c r="D74" s="2"/>
      <c r="E74" s="2"/>
      <c r="F74" s="2"/>
      <c r="G74" s="2"/>
      <c r="H74" s="2"/>
      <c r="I74" s="2"/>
      <c r="J74" s="2"/>
      <c r="K74" s="2" t="s">
        <v>140</v>
      </c>
      <c r="L74" s="27">
        <v>71</v>
      </c>
      <c r="M74" s="2" t="str">
        <f t="shared" si="2"/>
        <v>71 Тульская область</v>
      </c>
      <c r="N74" s="2">
        <f t="shared" si="3"/>
        <v>71</v>
      </c>
      <c r="O74" s="2"/>
      <c r="P74" s="2"/>
      <c r="Q74" s="2"/>
      <c r="R74" s="2"/>
      <c r="S74" s="2"/>
    </row>
    <row r="75" spans="1:19" ht="18">
      <c r="A75" s="2"/>
      <c r="B75" s="2"/>
      <c r="C75" s="2"/>
      <c r="D75" s="2"/>
      <c r="E75" s="2"/>
      <c r="F75" s="2"/>
      <c r="G75" s="2"/>
      <c r="H75" s="2"/>
      <c r="I75" s="2"/>
      <c r="J75" s="2"/>
      <c r="K75" s="2" t="s">
        <v>141</v>
      </c>
      <c r="L75" s="27">
        <v>72</v>
      </c>
      <c r="M75" s="2" t="str">
        <f t="shared" si="2"/>
        <v>72 Тюменская область</v>
      </c>
      <c r="N75" s="2">
        <f t="shared" si="3"/>
        <v>72</v>
      </c>
      <c r="O75" s="2"/>
      <c r="P75" s="2"/>
      <c r="Q75" s="2"/>
      <c r="R75" s="2"/>
      <c r="S75" s="2"/>
    </row>
    <row r="76" spans="1:19" ht="18">
      <c r="A76" s="2"/>
      <c r="B76" s="2"/>
      <c r="C76" s="2"/>
      <c r="D76" s="2"/>
      <c r="E76" s="2"/>
      <c r="F76" s="2"/>
      <c r="G76" s="2"/>
      <c r="H76" s="2"/>
      <c r="I76" s="2"/>
      <c r="J76" s="2"/>
      <c r="K76" s="2" t="s">
        <v>142</v>
      </c>
      <c r="L76" s="27">
        <v>73</v>
      </c>
      <c r="M76" s="2" t="str">
        <f t="shared" si="2"/>
        <v>73 Ульяновская область</v>
      </c>
      <c r="N76" s="2">
        <f t="shared" si="3"/>
        <v>73</v>
      </c>
      <c r="O76" s="2"/>
      <c r="P76" s="2"/>
      <c r="Q76" s="2"/>
      <c r="R76" s="2"/>
      <c r="S76" s="2"/>
    </row>
    <row r="77" spans="1:19" ht="18">
      <c r="A77" s="2"/>
      <c r="B77" s="2"/>
      <c r="C77" s="2"/>
      <c r="D77" s="2"/>
      <c r="E77" s="2"/>
      <c r="F77" s="2"/>
      <c r="G77" s="2"/>
      <c r="H77" s="2"/>
      <c r="I77" s="2"/>
      <c r="J77" s="2"/>
      <c r="K77" s="2" t="s">
        <v>143</v>
      </c>
      <c r="L77" s="27">
        <v>74</v>
      </c>
      <c r="M77" s="2" t="str">
        <f t="shared" si="2"/>
        <v>74 Челябинская область</v>
      </c>
      <c r="N77" s="2">
        <f t="shared" si="3"/>
        <v>74</v>
      </c>
      <c r="O77" s="2"/>
      <c r="P77" s="2"/>
      <c r="Q77" s="2"/>
      <c r="R77" s="2"/>
      <c r="S77" s="2"/>
    </row>
    <row r="78" spans="1:19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 t="s">
        <v>144</v>
      </c>
      <c r="L78" s="27">
        <v>76</v>
      </c>
      <c r="M78" s="2" t="str">
        <f t="shared" si="2"/>
        <v>76 Ярославская область</v>
      </c>
      <c r="N78" s="2">
        <f t="shared" si="3"/>
        <v>76</v>
      </c>
      <c r="O78" s="2"/>
      <c r="P78" s="2"/>
      <c r="Q78" s="2"/>
      <c r="R78" s="2"/>
      <c r="S78" s="2"/>
    </row>
    <row r="79" spans="1:19" ht="18">
      <c r="A79" s="2"/>
      <c r="B79" s="2"/>
      <c r="C79" s="2"/>
      <c r="D79" s="2"/>
      <c r="E79" s="2"/>
      <c r="F79" s="2"/>
      <c r="G79" s="2"/>
      <c r="H79" s="2"/>
      <c r="I79" s="2"/>
      <c r="J79" s="2"/>
      <c r="K79" s="2" t="s">
        <v>145</v>
      </c>
      <c r="L79" s="27">
        <v>77</v>
      </c>
      <c r="M79" s="2" t="str">
        <f t="shared" si="2"/>
        <v>77 Москва</v>
      </c>
      <c r="N79" s="2">
        <f t="shared" si="3"/>
        <v>77</v>
      </c>
      <c r="O79" s="2"/>
      <c r="P79" s="2"/>
      <c r="Q79" s="2"/>
      <c r="R79" s="2"/>
      <c r="S79" s="2"/>
    </row>
    <row r="80" spans="1:19" ht="18">
      <c r="A80" s="2"/>
      <c r="B80" s="2"/>
      <c r="C80" s="2"/>
      <c r="D80" s="2"/>
      <c r="E80" s="2"/>
      <c r="F80" s="2"/>
      <c r="G80" s="2"/>
      <c r="H80" s="2"/>
      <c r="I80" s="2"/>
      <c r="J80" s="2"/>
      <c r="K80" s="2" t="s">
        <v>146</v>
      </c>
      <c r="L80" s="27">
        <v>78</v>
      </c>
      <c r="M80" s="2" t="str">
        <f t="shared" si="2"/>
        <v>78 Санкт-Петербург</v>
      </c>
      <c r="N80" s="2">
        <f t="shared" si="3"/>
        <v>78</v>
      </c>
      <c r="O80" s="2"/>
      <c r="P80" s="2"/>
      <c r="Q80" s="2"/>
      <c r="R80" s="2"/>
      <c r="S80" s="2"/>
    </row>
    <row r="81" spans="1:19" ht="18">
      <c r="A81" s="2"/>
      <c r="B81" s="2"/>
      <c r="C81" s="2"/>
      <c r="D81" s="2"/>
      <c r="E81" s="2"/>
      <c r="F81" s="2"/>
      <c r="G81" s="2"/>
      <c r="H81" s="2"/>
      <c r="I81" s="2"/>
      <c r="J81" s="2"/>
      <c r="K81" s="2" t="s">
        <v>147</v>
      </c>
      <c r="L81" s="27">
        <v>92</v>
      </c>
      <c r="M81" s="2" t="str">
        <f t="shared" si="2"/>
        <v>92 Севастополь</v>
      </c>
      <c r="N81" s="2">
        <f t="shared" si="3"/>
        <v>92</v>
      </c>
      <c r="O81" s="2"/>
      <c r="P81" s="2"/>
      <c r="Q81" s="2"/>
      <c r="R81" s="2"/>
      <c r="S81" s="2"/>
    </row>
    <row r="82" spans="1:19" ht="18">
      <c r="A82" s="2"/>
      <c r="B82" s="2"/>
      <c r="C82" s="2"/>
      <c r="D82" s="2"/>
      <c r="E82" s="2"/>
      <c r="F82" s="2"/>
      <c r="G82" s="2"/>
      <c r="H82" s="2"/>
      <c r="I82" s="2"/>
      <c r="J82" s="2"/>
      <c r="K82" s="2" t="s">
        <v>148</v>
      </c>
      <c r="L82" s="27">
        <v>79</v>
      </c>
      <c r="M82" s="2" t="str">
        <f t="shared" si="2"/>
        <v>79 Еврейская автономная область</v>
      </c>
      <c r="N82" s="2">
        <f t="shared" si="3"/>
        <v>79</v>
      </c>
      <c r="O82" s="2"/>
      <c r="P82" s="2"/>
      <c r="Q82" s="2"/>
      <c r="R82" s="2"/>
      <c r="S82" s="2"/>
    </row>
    <row r="83" spans="1:19" ht="18">
      <c r="A83" s="2"/>
      <c r="B83" s="2"/>
      <c r="C83" s="2"/>
      <c r="D83" s="2"/>
      <c r="E83" s="2"/>
      <c r="F83" s="2"/>
      <c r="G83" s="2"/>
      <c r="H83" s="2"/>
      <c r="I83" s="2"/>
      <c r="J83" s="2"/>
      <c r="K83" s="2" t="s">
        <v>149</v>
      </c>
      <c r="L83" s="27">
        <v>83</v>
      </c>
      <c r="M83" s="2" t="str">
        <f t="shared" si="2"/>
        <v>83 Ненецкий автономный округ</v>
      </c>
      <c r="N83" s="2">
        <f t="shared" si="3"/>
        <v>83</v>
      </c>
      <c r="O83" s="2"/>
      <c r="P83" s="2"/>
      <c r="Q83" s="2"/>
      <c r="R83" s="2"/>
      <c r="S83" s="2"/>
    </row>
    <row r="84" spans="1:19" ht="18">
      <c r="A84" s="2"/>
      <c r="B84" s="2"/>
      <c r="C84" s="2"/>
      <c r="D84" s="2"/>
      <c r="E84" s="2"/>
      <c r="F84" s="2"/>
      <c r="G84" s="2"/>
      <c r="H84" s="2"/>
      <c r="I84" s="2"/>
      <c r="J84" s="2"/>
      <c r="K84" s="2" t="s">
        <v>150</v>
      </c>
      <c r="L84" s="27">
        <v>86</v>
      </c>
      <c r="M84" s="2" t="str">
        <f t="shared" si="2"/>
        <v>86 Ханты-Мансийский автономный округ - Югра</v>
      </c>
      <c r="N84" s="2">
        <f t="shared" si="3"/>
        <v>86</v>
      </c>
      <c r="O84" s="2"/>
      <c r="P84" s="2"/>
      <c r="Q84" s="2"/>
      <c r="R84" s="2"/>
      <c r="S84" s="2"/>
    </row>
    <row r="85" spans="1:19" ht="18">
      <c r="A85" s="2"/>
      <c r="B85" s="2"/>
      <c r="C85" s="2"/>
      <c r="D85" s="2"/>
      <c r="E85" s="2"/>
      <c r="F85" s="2"/>
      <c r="G85" s="2"/>
      <c r="H85" s="2"/>
      <c r="I85" s="2"/>
      <c r="J85" s="2"/>
      <c r="K85" s="2" t="s">
        <v>151</v>
      </c>
      <c r="L85" s="27">
        <v>87</v>
      </c>
      <c r="M85" s="2" t="str">
        <f t="shared" si="2"/>
        <v>87 Чукотский автономный округ</v>
      </c>
      <c r="N85" s="2">
        <f t="shared" si="3"/>
        <v>87</v>
      </c>
      <c r="O85" s="2"/>
      <c r="P85" s="2"/>
      <c r="Q85" s="2"/>
      <c r="R85" s="2"/>
      <c r="S85" s="2"/>
    </row>
    <row r="86" spans="1:19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 t="s">
        <v>152</v>
      </c>
      <c r="L86" s="27">
        <v>89</v>
      </c>
      <c r="M86" s="2" t="str">
        <f t="shared" si="2"/>
        <v>89 Ямало-Ненецкий автономный округ</v>
      </c>
      <c r="N86" s="2">
        <f t="shared" si="3"/>
        <v>89</v>
      </c>
      <c r="O86" s="2"/>
      <c r="P86" s="2"/>
      <c r="Q86" s="2"/>
      <c r="R86" s="2"/>
      <c r="S86" s="2"/>
    </row>
    <row r="87" spans="1:19" ht="18">
      <c r="A87" s="2"/>
      <c r="B87" s="2"/>
      <c r="C87" s="2"/>
      <c r="D87" s="2"/>
      <c r="E87" s="2"/>
      <c r="F87" s="2"/>
      <c r="G87" s="2"/>
      <c r="H87" s="2"/>
      <c r="I87" s="2"/>
      <c r="J87" s="2"/>
      <c r="K87" s="2" t="s">
        <v>153</v>
      </c>
      <c r="L87" s="27" t="s">
        <v>154</v>
      </c>
      <c r="M87" s="2" t="str">
        <f t="shared" si="2"/>
        <v>- Территории, находящиеся за пределами РФ и обслуживаемые Управлением режимных объектов МВД, Байконур</v>
      </c>
      <c r="N87" s="2" t="str">
        <f t="shared" si="3"/>
        <v>-</v>
      </c>
      <c r="O87" s="2"/>
      <c r="P87" s="2"/>
      <c r="Q87" s="2"/>
      <c r="R87" s="2"/>
      <c r="S87" s="2"/>
    </row>
  </sheetData>
  <customSheetViews>
    <customSheetView guid="{029432BE-9884-4D35-B748-064D32FA0796}" scale="40" state="hidden">
      <selection activeCell="U2" sqref="U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X103"/>
  <sheetViews>
    <sheetView zoomScale="55" zoomScaleNormal="55" workbookViewId="0">
      <pane ySplit="1" topLeftCell="A45" activePane="bottomLeft" state="frozen"/>
      <selection pane="bottomLeft" activeCell="O42" sqref="O42"/>
    </sheetView>
  </sheetViews>
  <sheetFormatPr defaultColWidth="0" defaultRowHeight="18"/>
  <cols>
    <col min="1" max="1" width="20.85546875" style="34" customWidth="1"/>
    <col min="2" max="24" width="20.85546875" style="35" customWidth="1"/>
    <col min="25" max="32" width="20.85546875" hidden="1" customWidth="1"/>
    <col min="33" max="16384" width="20.85546875" hidden="1"/>
  </cols>
  <sheetData>
    <row r="1" spans="1:24" ht="399">
      <c r="A1" s="32" t="s">
        <v>162</v>
      </c>
      <c r="B1" s="33" t="s">
        <v>163</v>
      </c>
      <c r="C1" s="32" t="s">
        <v>164</v>
      </c>
      <c r="D1" s="32" t="s">
        <v>165</v>
      </c>
      <c r="E1" s="32" t="s">
        <v>2</v>
      </c>
      <c r="F1" s="32" t="s">
        <v>3</v>
      </c>
      <c r="G1" s="32" t="s">
        <v>4</v>
      </c>
      <c r="H1" s="32" t="s">
        <v>35</v>
      </c>
      <c r="I1" s="32" t="s">
        <v>7</v>
      </c>
      <c r="J1" s="32" t="s">
        <v>8</v>
      </c>
      <c r="K1" s="32" t="s">
        <v>9</v>
      </c>
      <c r="L1" s="32" t="s">
        <v>170</v>
      </c>
      <c r="M1" s="32" t="s">
        <v>6</v>
      </c>
      <c r="N1" s="32" t="s">
        <v>166</v>
      </c>
      <c r="O1" s="32" t="s">
        <v>167</v>
      </c>
      <c r="P1" s="32" t="s">
        <v>15</v>
      </c>
      <c r="Q1" s="32" t="s">
        <v>16</v>
      </c>
      <c r="R1" s="32" t="s">
        <v>17</v>
      </c>
      <c r="S1" s="32" t="s">
        <v>18</v>
      </c>
      <c r="T1" s="32" t="s">
        <v>19</v>
      </c>
      <c r="U1" s="32" t="s">
        <v>20</v>
      </c>
      <c r="V1" s="32" t="s">
        <v>21</v>
      </c>
      <c r="W1" s="32" t="s">
        <v>168</v>
      </c>
      <c r="X1" s="32" t="s">
        <v>169</v>
      </c>
    </row>
    <row r="2" spans="1:24" ht="342">
      <c r="A2" s="34" t="s">
        <v>276</v>
      </c>
      <c r="B2" s="34" t="s">
        <v>257</v>
      </c>
      <c r="C2" s="34" t="s">
        <v>258</v>
      </c>
      <c r="D2" s="34" t="s">
        <v>277</v>
      </c>
      <c r="E2" s="35" t="s">
        <v>254</v>
      </c>
      <c r="F2" s="35" t="s">
        <v>255</v>
      </c>
      <c r="G2" s="35" t="s">
        <v>259</v>
      </c>
      <c r="H2" s="35">
        <v>0</v>
      </c>
      <c r="I2" s="35" t="s">
        <v>260</v>
      </c>
      <c r="J2" s="34" t="s">
        <v>261</v>
      </c>
      <c r="K2" s="34" t="s">
        <v>256</v>
      </c>
      <c r="L2" s="36" t="s">
        <v>272</v>
      </c>
      <c r="M2" s="35" t="s">
        <v>262</v>
      </c>
      <c r="N2" s="36">
        <v>30503</v>
      </c>
      <c r="O2" s="36" t="s">
        <v>154</v>
      </c>
      <c r="P2" s="51" t="s">
        <v>263</v>
      </c>
      <c r="Q2" s="35">
        <v>16</v>
      </c>
      <c r="R2" s="35" t="s">
        <v>278</v>
      </c>
      <c r="S2" s="35" t="s">
        <v>279</v>
      </c>
      <c r="T2" s="35" t="s">
        <v>292</v>
      </c>
      <c r="U2" s="35" t="s">
        <v>416</v>
      </c>
      <c r="V2" s="34" t="s">
        <v>415</v>
      </c>
      <c r="W2" s="34" t="s">
        <v>264</v>
      </c>
    </row>
    <row r="3" spans="1:24" ht="342">
      <c r="A3" s="34" t="s">
        <v>276</v>
      </c>
      <c r="B3" s="52" t="s">
        <v>275</v>
      </c>
      <c r="C3" s="34" t="s">
        <v>265</v>
      </c>
      <c r="D3" s="34" t="s">
        <v>277</v>
      </c>
      <c r="E3" s="35" t="s">
        <v>266</v>
      </c>
      <c r="F3" s="35" t="s">
        <v>267</v>
      </c>
      <c r="G3" s="35" t="s">
        <v>268</v>
      </c>
      <c r="H3" s="51">
        <v>1</v>
      </c>
      <c r="I3" s="35" t="s">
        <v>260</v>
      </c>
      <c r="J3" s="52" t="s">
        <v>289</v>
      </c>
      <c r="K3" s="34" t="s">
        <v>269</v>
      </c>
      <c r="L3" s="36" t="s">
        <v>270</v>
      </c>
      <c r="M3" s="51" t="s">
        <v>262</v>
      </c>
      <c r="N3" s="36">
        <v>23594</v>
      </c>
      <c r="O3" s="36" t="s">
        <v>154</v>
      </c>
      <c r="P3" s="51" t="s">
        <v>263</v>
      </c>
      <c r="Q3" s="35">
        <v>16</v>
      </c>
      <c r="R3" s="35" t="s">
        <v>280</v>
      </c>
      <c r="S3" s="35" t="s">
        <v>279</v>
      </c>
      <c r="T3" s="35" t="s">
        <v>281</v>
      </c>
      <c r="U3" s="35" t="s">
        <v>279</v>
      </c>
      <c r="V3" s="35" t="s">
        <v>154</v>
      </c>
      <c r="W3" s="34" t="s">
        <v>271</v>
      </c>
    </row>
    <row r="4" spans="1:24" ht="342">
      <c r="A4" s="34" t="s">
        <v>276</v>
      </c>
      <c r="B4" s="36">
        <v>42237</v>
      </c>
      <c r="C4" s="34" t="s">
        <v>265</v>
      </c>
      <c r="D4" s="35" t="s">
        <v>282</v>
      </c>
      <c r="E4" s="51" t="s">
        <v>284</v>
      </c>
      <c r="F4" s="51" t="s">
        <v>285</v>
      </c>
      <c r="G4" s="35" t="s">
        <v>286</v>
      </c>
      <c r="H4" s="35" t="s">
        <v>154</v>
      </c>
      <c r="I4" s="35" t="s">
        <v>260</v>
      </c>
      <c r="J4" s="34" t="s">
        <v>287</v>
      </c>
      <c r="K4" s="34" t="s">
        <v>288</v>
      </c>
      <c r="L4" s="55" t="s">
        <v>291</v>
      </c>
      <c r="M4" s="51" t="s">
        <v>290</v>
      </c>
      <c r="N4" s="36">
        <v>25452</v>
      </c>
      <c r="O4" s="35" t="s">
        <v>283</v>
      </c>
      <c r="P4" s="51" t="s">
        <v>263</v>
      </c>
      <c r="Q4" s="35">
        <v>16</v>
      </c>
      <c r="R4" s="35" t="s">
        <v>278</v>
      </c>
      <c r="S4" s="35" t="s">
        <v>292</v>
      </c>
      <c r="T4" s="35" t="s">
        <v>279</v>
      </c>
      <c r="U4" s="35" t="s">
        <v>281</v>
      </c>
      <c r="V4" s="35" t="s">
        <v>279</v>
      </c>
      <c r="W4" s="35" t="s">
        <v>154</v>
      </c>
    </row>
    <row r="5" spans="1:24" ht="342">
      <c r="A5" s="34" t="s">
        <v>276</v>
      </c>
      <c r="B5" s="36">
        <v>42310</v>
      </c>
      <c r="C5" s="34" t="s">
        <v>293</v>
      </c>
      <c r="D5" s="35" t="s">
        <v>277</v>
      </c>
      <c r="E5" s="35" t="s">
        <v>294</v>
      </c>
      <c r="F5" s="35" t="s">
        <v>295</v>
      </c>
      <c r="G5" s="35" t="s">
        <v>296</v>
      </c>
      <c r="H5" s="35">
        <v>2</v>
      </c>
      <c r="I5" s="35" t="s">
        <v>260</v>
      </c>
      <c r="J5" s="34" t="s">
        <v>297</v>
      </c>
      <c r="K5" s="34" t="s">
        <v>298</v>
      </c>
      <c r="L5" s="36" t="s">
        <v>299</v>
      </c>
      <c r="M5" s="35" t="s">
        <v>307</v>
      </c>
      <c r="N5" s="36">
        <v>30514</v>
      </c>
      <c r="P5" s="51" t="s">
        <v>319</v>
      </c>
      <c r="Q5" s="35">
        <v>18</v>
      </c>
      <c r="R5" s="35" t="s">
        <v>278</v>
      </c>
      <c r="S5" s="35" t="s">
        <v>279</v>
      </c>
      <c r="T5" s="35" t="s">
        <v>292</v>
      </c>
      <c r="U5" s="35" t="s">
        <v>279</v>
      </c>
      <c r="V5" s="35" t="s">
        <v>279</v>
      </c>
      <c r="W5" s="34" t="s">
        <v>300</v>
      </c>
      <c r="X5" s="35" t="s">
        <v>301</v>
      </c>
    </row>
    <row r="6" spans="1:24" ht="342">
      <c r="A6" s="34" t="s">
        <v>276</v>
      </c>
      <c r="B6" s="36">
        <v>42310</v>
      </c>
      <c r="C6" s="34" t="s">
        <v>293</v>
      </c>
      <c r="D6" s="35" t="s">
        <v>282</v>
      </c>
      <c r="E6" s="35" t="s">
        <v>302</v>
      </c>
      <c r="F6" s="35" t="s">
        <v>267</v>
      </c>
      <c r="G6" s="35" t="s">
        <v>303</v>
      </c>
      <c r="H6" s="35" t="s">
        <v>154</v>
      </c>
      <c r="I6" s="35" t="s">
        <v>260</v>
      </c>
      <c r="J6" s="34" t="s">
        <v>304</v>
      </c>
      <c r="K6" s="34" t="s">
        <v>305</v>
      </c>
      <c r="L6" s="35" t="s">
        <v>306</v>
      </c>
      <c r="M6" s="35" t="s">
        <v>307</v>
      </c>
      <c r="N6" s="36">
        <v>28179</v>
      </c>
      <c r="O6" s="51" t="s">
        <v>318</v>
      </c>
      <c r="P6" s="51" t="s">
        <v>319</v>
      </c>
      <c r="Q6" s="35">
        <v>18</v>
      </c>
      <c r="R6" s="35" t="s">
        <v>308</v>
      </c>
      <c r="S6" s="35" t="s">
        <v>279</v>
      </c>
      <c r="T6" s="35" t="s">
        <v>279</v>
      </c>
      <c r="U6" s="35" t="s">
        <v>279</v>
      </c>
      <c r="V6" s="35" t="s">
        <v>279</v>
      </c>
      <c r="W6" s="34" t="s">
        <v>301</v>
      </c>
      <c r="X6" s="35" t="s">
        <v>301</v>
      </c>
    </row>
    <row r="7" spans="1:24" ht="342">
      <c r="A7" s="34" t="s">
        <v>276</v>
      </c>
      <c r="B7" s="36">
        <v>42310</v>
      </c>
      <c r="C7" s="34" t="s">
        <v>293</v>
      </c>
      <c r="D7" s="35" t="s">
        <v>282</v>
      </c>
      <c r="E7" s="35" t="s">
        <v>309</v>
      </c>
      <c r="F7" s="35" t="s">
        <v>310</v>
      </c>
      <c r="G7" s="35" t="s">
        <v>311</v>
      </c>
      <c r="I7" s="35" t="s">
        <v>312</v>
      </c>
      <c r="J7" s="34" t="s">
        <v>313</v>
      </c>
      <c r="K7" s="34" t="s">
        <v>314</v>
      </c>
      <c r="L7" s="36" t="s">
        <v>315</v>
      </c>
      <c r="M7" s="35" t="s">
        <v>307</v>
      </c>
      <c r="N7" s="36">
        <v>38684</v>
      </c>
      <c r="O7" s="35" t="s">
        <v>316</v>
      </c>
      <c r="P7" s="51" t="s">
        <v>263</v>
      </c>
      <c r="Q7" s="35">
        <v>18</v>
      </c>
      <c r="R7" s="35" t="s">
        <v>308</v>
      </c>
      <c r="S7" s="35" t="s">
        <v>279</v>
      </c>
      <c r="T7" s="35" t="s">
        <v>279</v>
      </c>
      <c r="U7" s="35" t="s">
        <v>279</v>
      </c>
      <c r="V7" s="35" t="s">
        <v>279</v>
      </c>
      <c r="W7" s="34" t="s">
        <v>301</v>
      </c>
      <c r="X7" s="35" t="s">
        <v>301</v>
      </c>
    </row>
    <row r="8" spans="1:24" ht="144">
      <c r="A8" s="34" t="s">
        <v>276</v>
      </c>
      <c r="B8" s="36">
        <v>42331</v>
      </c>
      <c r="C8" s="34" t="s">
        <v>321</v>
      </c>
      <c r="D8" s="35" t="s">
        <v>277</v>
      </c>
      <c r="E8" s="35" t="s">
        <v>322</v>
      </c>
      <c r="F8" s="35" t="s">
        <v>323</v>
      </c>
      <c r="G8" s="35" t="s">
        <v>324</v>
      </c>
      <c r="H8" s="35">
        <v>2</v>
      </c>
      <c r="I8" s="35" t="s">
        <v>260</v>
      </c>
      <c r="J8" s="34" t="s">
        <v>325</v>
      </c>
      <c r="K8" s="34" t="s">
        <v>326</v>
      </c>
      <c r="L8" s="36" t="s">
        <v>327</v>
      </c>
      <c r="M8" s="35" t="s">
        <v>328</v>
      </c>
      <c r="N8" s="36">
        <v>27399</v>
      </c>
      <c r="O8" s="35" t="s">
        <v>154</v>
      </c>
      <c r="P8" s="35" t="s">
        <v>329</v>
      </c>
      <c r="Q8" s="35">
        <v>18</v>
      </c>
      <c r="R8" s="35" t="s">
        <v>278</v>
      </c>
      <c r="S8" s="35" t="s">
        <v>292</v>
      </c>
      <c r="T8" s="35" t="s">
        <v>292</v>
      </c>
      <c r="U8" s="35" t="s">
        <v>292</v>
      </c>
      <c r="V8" s="35" t="s">
        <v>292</v>
      </c>
      <c r="W8" s="34" t="s">
        <v>330</v>
      </c>
      <c r="X8" s="35" t="s">
        <v>301</v>
      </c>
    </row>
    <row r="9" spans="1:24" ht="144">
      <c r="A9" s="34" t="s">
        <v>276</v>
      </c>
      <c r="B9" s="36">
        <v>42331</v>
      </c>
      <c r="C9" s="34" t="s">
        <v>321</v>
      </c>
      <c r="D9" s="35" t="s">
        <v>282</v>
      </c>
      <c r="E9" s="35" t="s">
        <v>332</v>
      </c>
      <c r="F9" s="35" t="s">
        <v>333</v>
      </c>
      <c r="G9" s="35" t="s">
        <v>334</v>
      </c>
      <c r="H9" s="35" t="s">
        <v>154</v>
      </c>
      <c r="I9" s="35" t="s">
        <v>312</v>
      </c>
      <c r="J9" s="34" t="s">
        <v>313</v>
      </c>
      <c r="K9" s="34" t="s">
        <v>335</v>
      </c>
      <c r="L9" s="35" t="s">
        <v>336</v>
      </c>
      <c r="M9" s="35" t="s">
        <v>328</v>
      </c>
      <c r="N9" s="36">
        <v>38378</v>
      </c>
      <c r="O9" s="35" t="s">
        <v>331</v>
      </c>
      <c r="P9" s="35" t="s">
        <v>329</v>
      </c>
      <c r="Q9" s="35">
        <v>18</v>
      </c>
      <c r="R9" s="35" t="s">
        <v>278</v>
      </c>
      <c r="S9" s="35" t="s">
        <v>292</v>
      </c>
      <c r="T9" s="35" t="s">
        <v>292</v>
      </c>
      <c r="U9" s="35" t="s">
        <v>292</v>
      </c>
      <c r="V9" s="35" t="s">
        <v>292</v>
      </c>
      <c r="W9" s="35" t="s">
        <v>301</v>
      </c>
      <c r="X9" s="35" t="s">
        <v>301</v>
      </c>
    </row>
    <row r="10" spans="1:24" ht="198">
      <c r="A10" s="34" t="s">
        <v>276</v>
      </c>
      <c r="B10" s="36">
        <v>42331</v>
      </c>
      <c r="C10" s="34" t="s">
        <v>321</v>
      </c>
      <c r="D10" s="35" t="s">
        <v>282</v>
      </c>
      <c r="E10" s="35" t="s">
        <v>332</v>
      </c>
      <c r="F10" s="35" t="s">
        <v>337</v>
      </c>
      <c r="G10" s="35" t="s">
        <v>334</v>
      </c>
      <c r="H10" s="35" t="s">
        <v>154</v>
      </c>
      <c r="I10" s="35" t="s">
        <v>312</v>
      </c>
      <c r="J10" s="34" t="s">
        <v>313</v>
      </c>
      <c r="K10" s="34" t="s">
        <v>338</v>
      </c>
      <c r="L10" s="36" t="s">
        <v>350</v>
      </c>
      <c r="M10" s="35" t="s">
        <v>328</v>
      </c>
      <c r="N10" s="51" t="s">
        <v>339</v>
      </c>
      <c r="O10" s="35" t="s">
        <v>331</v>
      </c>
      <c r="P10" s="35" t="s">
        <v>329</v>
      </c>
      <c r="Q10" s="35">
        <v>18</v>
      </c>
      <c r="R10" s="35" t="s">
        <v>278</v>
      </c>
      <c r="S10" s="35" t="s">
        <v>292</v>
      </c>
      <c r="T10" s="35" t="s">
        <v>292</v>
      </c>
      <c r="U10" s="35" t="s">
        <v>292</v>
      </c>
      <c r="V10" s="35" t="s">
        <v>292</v>
      </c>
      <c r="W10" s="35" t="s">
        <v>301</v>
      </c>
      <c r="X10" s="35" t="s">
        <v>301</v>
      </c>
    </row>
    <row r="11" spans="1:24" ht="144">
      <c r="A11" s="34" t="s">
        <v>276</v>
      </c>
      <c r="B11" s="36">
        <v>42334</v>
      </c>
      <c r="C11" s="34" t="s">
        <v>340</v>
      </c>
      <c r="D11" s="35" t="s">
        <v>277</v>
      </c>
      <c r="E11" s="35" t="s">
        <v>341</v>
      </c>
      <c r="F11" s="35" t="s">
        <v>342</v>
      </c>
      <c r="G11" s="35" t="s">
        <v>343</v>
      </c>
      <c r="H11" s="35">
        <v>1</v>
      </c>
      <c r="I11" s="35" t="s">
        <v>260</v>
      </c>
      <c r="J11" s="34" t="s">
        <v>344</v>
      </c>
      <c r="K11" s="34" t="s">
        <v>345</v>
      </c>
      <c r="L11" s="55" t="s">
        <v>346</v>
      </c>
      <c r="M11" s="51" t="s">
        <v>347</v>
      </c>
      <c r="N11" s="36">
        <v>28127</v>
      </c>
      <c r="O11" s="35" t="s">
        <v>154</v>
      </c>
      <c r="P11" s="35" t="s">
        <v>348</v>
      </c>
      <c r="Q11" s="35">
        <v>8</v>
      </c>
      <c r="R11" s="35" t="s">
        <v>278</v>
      </c>
      <c r="S11" s="35" t="s">
        <v>292</v>
      </c>
      <c r="T11" s="35" t="s">
        <v>292</v>
      </c>
      <c r="U11" s="35" t="s">
        <v>292</v>
      </c>
      <c r="V11" s="35" t="s">
        <v>292</v>
      </c>
      <c r="W11" s="34" t="s">
        <v>349</v>
      </c>
      <c r="X11" s="35" t="s">
        <v>301</v>
      </c>
    </row>
    <row r="12" spans="1:24" ht="144">
      <c r="A12" s="34" t="s">
        <v>276</v>
      </c>
      <c r="B12" s="36">
        <v>42334</v>
      </c>
      <c r="C12" s="34" t="s">
        <v>340</v>
      </c>
      <c r="D12" s="35" t="s">
        <v>282</v>
      </c>
      <c r="E12" s="51" t="s">
        <v>351</v>
      </c>
      <c r="F12" s="35" t="s">
        <v>352</v>
      </c>
      <c r="G12" s="35" t="s">
        <v>353</v>
      </c>
      <c r="H12" s="35" t="s">
        <v>154</v>
      </c>
      <c r="I12" s="35" t="s">
        <v>312</v>
      </c>
      <c r="J12" s="34" t="s">
        <v>313</v>
      </c>
      <c r="K12" s="34" t="s">
        <v>354</v>
      </c>
      <c r="L12" s="51" t="s">
        <v>355</v>
      </c>
      <c r="M12" s="51" t="s">
        <v>347</v>
      </c>
      <c r="N12" s="36">
        <v>38152</v>
      </c>
      <c r="O12" s="35" t="s">
        <v>331</v>
      </c>
      <c r="P12" s="35" t="s">
        <v>348</v>
      </c>
      <c r="Q12" s="35">
        <v>8</v>
      </c>
      <c r="R12" s="35" t="s">
        <v>278</v>
      </c>
      <c r="S12" s="35" t="s">
        <v>292</v>
      </c>
      <c r="T12" s="35" t="s">
        <v>292</v>
      </c>
      <c r="U12" s="35" t="s">
        <v>292</v>
      </c>
      <c r="V12" s="35" t="s">
        <v>292</v>
      </c>
      <c r="W12" s="35" t="s">
        <v>301</v>
      </c>
      <c r="X12" s="35" t="s">
        <v>301</v>
      </c>
    </row>
    <row r="13" spans="1:24" ht="126">
      <c r="A13" s="34" t="s">
        <v>276</v>
      </c>
      <c r="B13" s="36">
        <v>42355</v>
      </c>
      <c r="C13" s="34" t="s">
        <v>356</v>
      </c>
      <c r="D13" s="35" t="s">
        <v>277</v>
      </c>
      <c r="E13" s="35" t="s">
        <v>357</v>
      </c>
      <c r="F13" s="35" t="s">
        <v>358</v>
      </c>
      <c r="G13" s="35" t="s">
        <v>303</v>
      </c>
      <c r="H13" s="35">
        <v>1</v>
      </c>
      <c r="I13" s="35" t="s">
        <v>260</v>
      </c>
      <c r="J13" s="34" t="s">
        <v>359</v>
      </c>
      <c r="K13" s="34" t="s">
        <v>360</v>
      </c>
      <c r="L13" s="35" t="s">
        <v>361</v>
      </c>
      <c r="M13" s="35" t="s">
        <v>362</v>
      </c>
      <c r="N13" s="36">
        <v>33243</v>
      </c>
      <c r="O13" s="35" t="s">
        <v>154</v>
      </c>
      <c r="P13" s="35" t="s">
        <v>371</v>
      </c>
      <c r="Q13" s="35">
        <v>16</v>
      </c>
      <c r="R13" s="35" t="s">
        <v>308</v>
      </c>
      <c r="S13" s="35" t="s">
        <v>279</v>
      </c>
      <c r="T13" s="35" t="s">
        <v>279</v>
      </c>
      <c r="U13" s="35" t="s">
        <v>279</v>
      </c>
      <c r="V13" s="35" t="s">
        <v>279</v>
      </c>
      <c r="W13" s="34" t="s">
        <v>363</v>
      </c>
      <c r="X13" s="35" t="s">
        <v>154</v>
      </c>
    </row>
    <row r="14" spans="1:24" ht="108">
      <c r="A14" s="34" t="s">
        <v>276</v>
      </c>
      <c r="B14" s="36">
        <v>42355</v>
      </c>
      <c r="C14" s="34" t="s">
        <v>356</v>
      </c>
      <c r="D14" s="35" t="s">
        <v>282</v>
      </c>
      <c r="E14" s="35" t="s">
        <v>364</v>
      </c>
      <c r="F14" s="35" t="s">
        <v>365</v>
      </c>
      <c r="G14" s="51" t="s">
        <v>366</v>
      </c>
      <c r="H14" s="35" t="s">
        <v>154</v>
      </c>
      <c r="I14" s="35" t="s">
        <v>260</v>
      </c>
      <c r="J14" s="34" t="s">
        <v>367</v>
      </c>
      <c r="K14" s="34" t="s">
        <v>368</v>
      </c>
      <c r="L14" s="35" t="s">
        <v>369</v>
      </c>
      <c r="M14" s="51" t="s">
        <v>362</v>
      </c>
      <c r="N14" s="36">
        <v>33758</v>
      </c>
      <c r="O14" s="35" t="s">
        <v>370</v>
      </c>
      <c r="P14" s="35" t="s">
        <v>371</v>
      </c>
      <c r="Q14" s="35">
        <v>16</v>
      </c>
      <c r="R14" s="35" t="s">
        <v>308</v>
      </c>
      <c r="S14" s="35" t="s">
        <v>279</v>
      </c>
      <c r="T14" s="35" t="s">
        <v>279</v>
      </c>
      <c r="U14" s="35" t="s">
        <v>279</v>
      </c>
      <c r="V14" s="35" t="s">
        <v>279</v>
      </c>
      <c r="W14" s="34" t="s">
        <v>154</v>
      </c>
      <c r="X14" s="35" t="s">
        <v>154</v>
      </c>
    </row>
    <row r="15" spans="1:24" ht="126">
      <c r="A15" s="34" t="s">
        <v>276</v>
      </c>
      <c r="B15" s="36">
        <v>42394</v>
      </c>
      <c r="C15" s="34" t="s">
        <v>372</v>
      </c>
      <c r="D15" s="35" t="s">
        <v>277</v>
      </c>
      <c r="E15" s="35" t="s">
        <v>373</v>
      </c>
      <c r="F15" s="35" t="s">
        <v>374</v>
      </c>
      <c r="G15" s="35" t="s">
        <v>375</v>
      </c>
      <c r="H15" s="35">
        <v>3</v>
      </c>
      <c r="I15" s="35" t="s">
        <v>260</v>
      </c>
      <c r="J15" s="34" t="s">
        <v>359</v>
      </c>
      <c r="K15" s="34" t="s">
        <v>376</v>
      </c>
      <c r="L15" s="51" t="s">
        <v>385</v>
      </c>
      <c r="M15" s="35" t="s">
        <v>377</v>
      </c>
      <c r="N15" s="36">
        <v>24498</v>
      </c>
      <c r="O15" s="35" t="s">
        <v>318</v>
      </c>
      <c r="P15" s="35" t="s">
        <v>379</v>
      </c>
      <c r="Q15" s="35">
        <v>18</v>
      </c>
      <c r="R15" s="35" t="s">
        <v>308</v>
      </c>
      <c r="S15" s="35" t="s">
        <v>279</v>
      </c>
      <c r="T15" s="35" t="s">
        <v>279</v>
      </c>
      <c r="U15" s="35" t="s">
        <v>279</v>
      </c>
      <c r="V15" s="35" t="s">
        <v>279</v>
      </c>
      <c r="W15" s="34" t="s">
        <v>378</v>
      </c>
      <c r="X15" s="35" t="s">
        <v>154</v>
      </c>
    </row>
    <row r="16" spans="1:24" ht="108">
      <c r="A16" s="34" t="s">
        <v>276</v>
      </c>
      <c r="B16" s="36">
        <v>42394</v>
      </c>
      <c r="C16" s="34" t="s">
        <v>372</v>
      </c>
      <c r="D16" s="35" t="s">
        <v>282</v>
      </c>
      <c r="E16" s="51" t="s">
        <v>380</v>
      </c>
      <c r="F16" s="35" t="s">
        <v>381</v>
      </c>
      <c r="G16" s="35" t="s">
        <v>296</v>
      </c>
      <c r="H16" s="35" t="s">
        <v>154</v>
      </c>
      <c r="I16" s="35" t="s">
        <v>260</v>
      </c>
      <c r="J16" s="52" t="s">
        <v>382</v>
      </c>
      <c r="K16" s="34" t="s">
        <v>383</v>
      </c>
      <c r="L16" s="35" t="s">
        <v>384</v>
      </c>
      <c r="M16" s="35" t="s">
        <v>377</v>
      </c>
      <c r="N16" s="36">
        <v>24498</v>
      </c>
      <c r="O16" s="51" t="s">
        <v>370</v>
      </c>
      <c r="P16" s="35" t="s">
        <v>379</v>
      </c>
      <c r="Q16" s="35">
        <v>18</v>
      </c>
      <c r="R16" s="35" t="s">
        <v>308</v>
      </c>
      <c r="S16" s="35" t="s">
        <v>279</v>
      </c>
      <c r="T16" s="35" t="s">
        <v>279</v>
      </c>
      <c r="U16" s="35" t="s">
        <v>279</v>
      </c>
      <c r="V16" s="35" t="s">
        <v>279</v>
      </c>
      <c r="W16" s="34" t="s">
        <v>386</v>
      </c>
      <c r="X16" s="35" t="s">
        <v>154</v>
      </c>
    </row>
    <row r="17" spans="1:24" ht="126">
      <c r="A17" s="34" t="s">
        <v>276</v>
      </c>
      <c r="B17" s="36">
        <v>42394</v>
      </c>
      <c r="C17" s="34" t="s">
        <v>372</v>
      </c>
      <c r="D17" s="35" t="s">
        <v>282</v>
      </c>
      <c r="E17" s="35" t="s">
        <v>373</v>
      </c>
      <c r="F17" s="35" t="s">
        <v>387</v>
      </c>
      <c r="G17" s="35" t="s">
        <v>388</v>
      </c>
      <c r="H17" s="35" t="s">
        <v>154</v>
      </c>
      <c r="I17" s="35" t="s">
        <v>260</v>
      </c>
      <c r="J17" s="52" t="s">
        <v>389</v>
      </c>
      <c r="K17" s="34" t="s">
        <v>390</v>
      </c>
      <c r="L17" s="35" t="s">
        <v>391</v>
      </c>
      <c r="M17" s="35" t="s">
        <v>377</v>
      </c>
      <c r="N17" s="36">
        <v>24498</v>
      </c>
      <c r="O17" s="35" t="s">
        <v>331</v>
      </c>
      <c r="P17" s="35" t="s">
        <v>379</v>
      </c>
      <c r="Q17" s="35">
        <v>18</v>
      </c>
      <c r="R17" s="35" t="s">
        <v>308</v>
      </c>
      <c r="S17" s="35" t="s">
        <v>279</v>
      </c>
      <c r="T17" s="35" t="s">
        <v>279</v>
      </c>
      <c r="U17" s="35" t="s">
        <v>279</v>
      </c>
      <c r="V17" s="35" t="s">
        <v>279</v>
      </c>
      <c r="W17" s="34" t="s">
        <v>154</v>
      </c>
      <c r="X17" s="35" t="s">
        <v>154</v>
      </c>
    </row>
    <row r="18" spans="1:24" ht="108">
      <c r="A18" s="34" t="s">
        <v>276</v>
      </c>
      <c r="B18" s="36">
        <v>42394</v>
      </c>
      <c r="C18" s="34" t="s">
        <v>372</v>
      </c>
      <c r="D18" s="35" t="s">
        <v>282</v>
      </c>
      <c r="E18" s="51" t="s">
        <v>380</v>
      </c>
      <c r="F18" s="35" t="s">
        <v>392</v>
      </c>
      <c r="G18" s="35" t="s">
        <v>393</v>
      </c>
      <c r="H18" s="35" t="s">
        <v>154</v>
      </c>
      <c r="I18" s="35" t="s">
        <v>394</v>
      </c>
      <c r="J18" s="34" t="s">
        <v>395</v>
      </c>
      <c r="K18" s="34" t="s">
        <v>396</v>
      </c>
      <c r="L18" s="51" t="s">
        <v>397</v>
      </c>
      <c r="M18" s="35" t="s">
        <v>377</v>
      </c>
      <c r="N18" s="36">
        <v>24498</v>
      </c>
      <c r="O18" s="35" t="s">
        <v>316</v>
      </c>
      <c r="P18" s="35" t="s">
        <v>379</v>
      </c>
      <c r="Q18" s="35">
        <v>18</v>
      </c>
      <c r="R18" s="35" t="s">
        <v>308</v>
      </c>
      <c r="S18" s="35" t="s">
        <v>279</v>
      </c>
      <c r="T18" s="35" t="s">
        <v>279</v>
      </c>
      <c r="U18" s="35" t="s">
        <v>279</v>
      </c>
      <c r="V18" s="35" t="s">
        <v>279</v>
      </c>
      <c r="W18" s="34" t="s">
        <v>154</v>
      </c>
      <c r="X18" s="35" t="s">
        <v>154</v>
      </c>
    </row>
    <row r="19" spans="1:24" ht="126">
      <c r="A19" s="34" t="s">
        <v>276</v>
      </c>
      <c r="B19" s="36">
        <v>42401</v>
      </c>
      <c r="C19" s="34" t="s">
        <v>406</v>
      </c>
      <c r="D19" s="35" t="s">
        <v>277</v>
      </c>
      <c r="E19" s="35" t="s">
        <v>398</v>
      </c>
      <c r="F19" s="35" t="s">
        <v>295</v>
      </c>
      <c r="G19" s="35" t="s">
        <v>399</v>
      </c>
      <c r="H19" s="35">
        <v>2</v>
      </c>
      <c r="I19" s="35" t="s">
        <v>260</v>
      </c>
      <c r="J19" s="34" t="s">
        <v>400</v>
      </c>
      <c r="K19" s="34" t="s">
        <v>401</v>
      </c>
      <c r="L19" s="51" t="s">
        <v>402</v>
      </c>
      <c r="M19" s="35" t="s">
        <v>403</v>
      </c>
      <c r="N19" s="36">
        <v>30116</v>
      </c>
      <c r="O19" s="35" t="s">
        <v>370</v>
      </c>
      <c r="P19" s="51" t="s">
        <v>404</v>
      </c>
      <c r="Q19" s="35">
        <v>6</v>
      </c>
      <c r="R19" s="35" t="s">
        <v>308</v>
      </c>
      <c r="S19" s="35" t="s">
        <v>279</v>
      </c>
      <c r="T19" s="35" t="s">
        <v>279</v>
      </c>
      <c r="U19" s="35" t="s">
        <v>279</v>
      </c>
      <c r="V19" s="35" t="s">
        <v>279</v>
      </c>
      <c r="W19" s="34" t="s">
        <v>405</v>
      </c>
      <c r="X19" s="34">
        <f>-A2073</f>
        <v>0</v>
      </c>
    </row>
    <row r="20" spans="1:24" ht="126">
      <c r="A20" s="34" t="s">
        <v>276</v>
      </c>
      <c r="B20" s="36">
        <v>42401</v>
      </c>
      <c r="C20" s="34" t="s">
        <v>406</v>
      </c>
      <c r="D20" s="35" t="s">
        <v>282</v>
      </c>
      <c r="E20" s="51" t="s">
        <v>407</v>
      </c>
      <c r="F20" s="35" t="s">
        <v>267</v>
      </c>
      <c r="G20" s="35" t="s">
        <v>408</v>
      </c>
      <c r="H20" s="35" t="s">
        <v>154</v>
      </c>
      <c r="I20" s="35" t="s">
        <v>260</v>
      </c>
      <c r="J20" s="34" t="s">
        <v>409</v>
      </c>
      <c r="K20" s="34" t="s">
        <v>410</v>
      </c>
      <c r="L20" s="35" t="s">
        <v>411</v>
      </c>
      <c r="M20" s="35" t="s">
        <v>403</v>
      </c>
      <c r="N20" s="36">
        <v>30649</v>
      </c>
      <c r="O20" s="35" t="s">
        <v>318</v>
      </c>
      <c r="P20" s="51" t="s">
        <v>404</v>
      </c>
      <c r="Q20" s="35">
        <v>6</v>
      </c>
      <c r="R20" s="35" t="s">
        <v>308</v>
      </c>
      <c r="S20" s="35" t="s">
        <v>279</v>
      </c>
      <c r="T20" s="35" t="s">
        <v>279</v>
      </c>
      <c r="U20" s="35" t="s">
        <v>279</v>
      </c>
      <c r="V20" s="35" t="s">
        <v>279</v>
      </c>
      <c r="W20" s="34" t="s">
        <v>154</v>
      </c>
      <c r="X20" s="35" t="s">
        <v>154</v>
      </c>
    </row>
    <row r="21" spans="1:24" ht="36">
      <c r="A21" s="34" t="s">
        <v>276</v>
      </c>
      <c r="B21" s="36">
        <v>42401</v>
      </c>
      <c r="C21" s="34" t="s">
        <v>406</v>
      </c>
      <c r="D21" s="35" t="s">
        <v>282</v>
      </c>
      <c r="E21" s="35" t="s">
        <v>412</v>
      </c>
      <c r="F21" s="35" t="s">
        <v>413</v>
      </c>
      <c r="G21" s="35" t="s">
        <v>268</v>
      </c>
      <c r="H21" s="34" t="s">
        <v>154</v>
      </c>
      <c r="I21" s="35" t="s">
        <v>312</v>
      </c>
      <c r="J21" s="52" t="s">
        <v>313</v>
      </c>
      <c r="K21" s="34" t="s">
        <v>414</v>
      </c>
      <c r="L21" s="36">
        <v>39625</v>
      </c>
      <c r="M21" s="35" t="s">
        <v>403</v>
      </c>
      <c r="N21" s="36">
        <v>39617</v>
      </c>
      <c r="O21" s="35" t="s">
        <v>331</v>
      </c>
      <c r="P21" s="51" t="s">
        <v>404</v>
      </c>
      <c r="Q21" s="35">
        <v>6</v>
      </c>
      <c r="R21" s="35" t="s">
        <v>308</v>
      </c>
      <c r="S21" s="35" t="s">
        <v>279</v>
      </c>
      <c r="T21" s="35" t="s">
        <v>279</v>
      </c>
      <c r="U21" s="35" t="s">
        <v>279</v>
      </c>
      <c r="V21" s="35" t="s">
        <v>279</v>
      </c>
      <c r="W21" s="34" t="s">
        <v>154</v>
      </c>
      <c r="X21" s="34">
        <f>-A2173</f>
        <v>0</v>
      </c>
    </row>
    <row r="22" spans="1:24" ht="126">
      <c r="A22" s="34" t="s">
        <v>276</v>
      </c>
      <c r="B22" s="36">
        <v>42415</v>
      </c>
      <c r="C22" s="34" t="s">
        <v>417</v>
      </c>
      <c r="D22" s="35" t="s">
        <v>277</v>
      </c>
      <c r="E22" s="35" t="s">
        <v>418</v>
      </c>
      <c r="F22" s="35" t="s">
        <v>419</v>
      </c>
      <c r="G22" s="35" t="s">
        <v>343</v>
      </c>
      <c r="H22" s="35" t="s">
        <v>154</v>
      </c>
      <c r="I22" s="35" t="s">
        <v>260</v>
      </c>
      <c r="J22" s="34" t="s">
        <v>287</v>
      </c>
      <c r="K22" s="34" t="s">
        <v>420</v>
      </c>
      <c r="L22" s="35" t="s">
        <v>421</v>
      </c>
      <c r="M22" s="51" t="s">
        <v>422</v>
      </c>
      <c r="N22" s="36">
        <v>32424</v>
      </c>
      <c r="O22" s="35" t="s">
        <v>154</v>
      </c>
      <c r="P22" s="51" t="s">
        <v>423</v>
      </c>
      <c r="Q22" s="35">
        <v>9</v>
      </c>
      <c r="R22" s="35" t="s">
        <v>308</v>
      </c>
      <c r="S22" s="35" t="s">
        <v>279</v>
      </c>
      <c r="T22" s="35" t="s">
        <v>279</v>
      </c>
      <c r="U22" s="35" t="s">
        <v>279</v>
      </c>
      <c r="V22" s="35" t="s">
        <v>279</v>
      </c>
      <c r="W22" s="34" t="s">
        <v>424</v>
      </c>
      <c r="X22" s="35" t="s">
        <v>154</v>
      </c>
    </row>
    <row r="23" spans="1:24" ht="126">
      <c r="A23" s="34" t="s">
        <v>276</v>
      </c>
      <c r="B23" s="36">
        <v>42429</v>
      </c>
      <c r="C23" s="34" t="s">
        <v>425</v>
      </c>
      <c r="D23" s="35" t="s">
        <v>277</v>
      </c>
      <c r="E23" s="35" t="s">
        <v>426</v>
      </c>
      <c r="F23" s="51" t="s">
        <v>427</v>
      </c>
      <c r="G23" s="35" t="s">
        <v>268</v>
      </c>
      <c r="H23" s="35">
        <v>3</v>
      </c>
      <c r="I23" s="35" t="s">
        <v>260</v>
      </c>
      <c r="J23" s="34" t="s">
        <v>287</v>
      </c>
      <c r="K23" s="34" t="s">
        <v>428</v>
      </c>
      <c r="L23" s="35" t="s">
        <v>429</v>
      </c>
      <c r="M23" s="51" t="s">
        <v>430</v>
      </c>
      <c r="N23" s="36">
        <v>27342</v>
      </c>
      <c r="O23" s="35" t="s">
        <v>318</v>
      </c>
      <c r="P23" s="35" t="s">
        <v>431</v>
      </c>
      <c r="Q23" s="35">
        <v>16</v>
      </c>
      <c r="R23" s="35" t="s">
        <v>308</v>
      </c>
      <c r="S23" s="35" t="s">
        <v>432</v>
      </c>
      <c r="T23" s="35" t="s">
        <v>292</v>
      </c>
      <c r="U23" s="35" t="s">
        <v>279</v>
      </c>
      <c r="V23" s="35" t="s">
        <v>279</v>
      </c>
      <c r="W23" s="34" t="s">
        <v>433</v>
      </c>
      <c r="X23" s="35" t="s">
        <v>154</v>
      </c>
    </row>
    <row r="24" spans="1:24" ht="126">
      <c r="A24" s="34" t="s">
        <v>276</v>
      </c>
      <c r="B24" s="36" t="s">
        <v>154</v>
      </c>
      <c r="C24" s="34" t="s">
        <v>154</v>
      </c>
      <c r="D24" s="52" t="s">
        <v>282</v>
      </c>
      <c r="E24" s="36" t="s">
        <v>434</v>
      </c>
      <c r="F24" s="34" t="s">
        <v>435</v>
      </c>
      <c r="G24" s="35" t="s">
        <v>436</v>
      </c>
      <c r="H24" s="35" t="s">
        <v>154</v>
      </c>
      <c r="I24" s="35" t="s">
        <v>260</v>
      </c>
      <c r="J24" s="34" t="s">
        <v>325</v>
      </c>
      <c r="K24" s="34" t="s">
        <v>437</v>
      </c>
      <c r="L24" s="35" t="s">
        <v>438</v>
      </c>
      <c r="M24" s="35" t="s">
        <v>430</v>
      </c>
      <c r="N24" s="36">
        <v>29489</v>
      </c>
      <c r="O24" s="35" t="s">
        <v>370</v>
      </c>
      <c r="P24" s="35" t="s">
        <v>431</v>
      </c>
      <c r="Q24" s="35" t="s">
        <v>154</v>
      </c>
      <c r="R24" s="35" t="s">
        <v>308</v>
      </c>
      <c r="S24" s="35" t="s">
        <v>432</v>
      </c>
      <c r="T24" s="35" t="s">
        <v>292</v>
      </c>
      <c r="U24" s="35" t="s">
        <v>279</v>
      </c>
      <c r="V24" s="35" t="s">
        <v>279</v>
      </c>
      <c r="W24" s="34" t="s">
        <v>154</v>
      </c>
      <c r="X24" s="35" t="s">
        <v>154</v>
      </c>
    </row>
    <row r="25" spans="1:24" ht="126">
      <c r="A25" s="34" t="s">
        <v>276</v>
      </c>
      <c r="B25" s="35" t="s">
        <v>154</v>
      </c>
      <c r="C25" s="34" t="s">
        <v>154</v>
      </c>
      <c r="D25" s="52" t="s">
        <v>282</v>
      </c>
      <c r="E25" s="35" t="s">
        <v>439</v>
      </c>
      <c r="F25" s="35" t="s">
        <v>440</v>
      </c>
      <c r="G25" s="35" t="s">
        <v>441</v>
      </c>
      <c r="H25" s="35" t="s">
        <v>154</v>
      </c>
      <c r="I25" s="35" t="s">
        <v>51</v>
      </c>
      <c r="J25" s="34" t="s">
        <v>313</v>
      </c>
      <c r="K25" s="34" t="s">
        <v>442</v>
      </c>
      <c r="L25" s="35" t="s">
        <v>443</v>
      </c>
      <c r="M25" s="35" t="s">
        <v>430</v>
      </c>
      <c r="O25" s="35" t="s">
        <v>316</v>
      </c>
      <c r="P25" s="35" t="s">
        <v>431</v>
      </c>
      <c r="Q25" s="35" t="s">
        <v>154</v>
      </c>
      <c r="R25" s="35" t="s">
        <v>308</v>
      </c>
      <c r="S25" s="35" t="s">
        <v>432</v>
      </c>
      <c r="T25" s="35" t="s">
        <v>292</v>
      </c>
      <c r="U25" s="35" t="s">
        <v>279</v>
      </c>
      <c r="V25" s="35" t="s">
        <v>279</v>
      </c>
      <c r="W25" s="35" t="s">
        <v>154</v>
      </c>
      <c r="X25" s="35" t="s">
        <v>154</v>
      </c>
    </row>
    <row r="26" spans="1:24" ht="126">
      <c r="A26" s="34" t="s">
        <v>276</v>
      </c>
      <c r="B26" s="35" t="s">
        <v>154</v>
      </c>
      <c r="C26" s="34" t="s">
        <v>154</v>
      </c>
      <c r="D26" s="52" t="s">
        <v>282</v>
      </c>
      <c r="E26" s="35" t="s">
        <v>426</v>
      </c>
      <c r="F26" s="35" t="s">
        <v>267</v>
      </c>
      <c r="G26" s="51" t="s">
        <v>457</v>
      </c>
      <c r="H26" s="35" t="s">
        <v>154</v>
      </c>
      <c r="I26" s="35" t="s">
        <v>51</v>
      </c>
      <c r="J26" s="34" t="s">
        <v>313</v>
      </c>
      <c r="K26" s="52" t="s">
        <v>444</v>
      </c>
      <c r="L26" s="51" t="s">
        <v>445</v>
      </c>
      <c r="M26" s="35" t="s">
        <v>430</v>
      </c>
      <c r="N26" s="36">
        <v>40538</v>
      </c>
      <c r="O26" s="35" t="s">
        <v>331</v>
      </c>
      <c r="P26" s="35" t="s">
        <v>431</v>
      </c>
      <c r="Q26" s="35" t="s">
        <v>154</v>
      </c>
      <c r="R26" s="35" t="s">
        <v>308</v>
      </c>
      <c r="S26" s="35" t="s">
        <v>432</v>
      </c>
      <c r="T26" s="35" t="s">
        <v>292</v>
      </c>
      <c r="U26" s="35" t="s">
        <v>279</v>
      </c>
      <c r="V26" s="35" t="s">
        <v>279</v>
      </c>
      <c r="W26" s="34" t="s">
        <v>154</v>
      </c>
      <c r="X26" s="35" t="s">
        <v>154</v>
      </c>
    </row>
    <row r="27" spans="1:24" ht="126">
      <c r="A27" s="34" t="s">
        <v>276</v>
      </c>
      <c r="B27" s="36">
        <v>42466</v>
      </c>
      <c r="C27" s="34" t="s">
        <v>447</v>
      </c>
      <c r="D27" s="35" t="s">
        <v>277</v>
      </c>
      <c r="E27" s="35" t="s">
        <v>448</v>
      </c>
      <c r="F27" s="35" t="s">
        <v>458</v>
      </c>
      <c r="G27" s="35" t="s">
        <v>296</v>
      </c>
      <c r="H27" s="35">
        <v>3</v>
      </c>
      <c r="I27" s="35" t="s">
        <v>260</v>
      </c>
      <c r="J27" s="34" t="s">
        <v>287</v>
      </c>
      <c r="K27" s="34" t="s">
        <v>452</v>
      </c>
      <c r="L27" s="35" t="s">
        <v>459</v>
      </c>
      <c r="M27" s="35" t="s">
        <v>460</v>
      </c>
      <c r="N27" s="36">
        <v>25541</v>
      </c>
      <c r="O27" s="35" t="s">
        <v>154</v>
      </c>
      <c r="P27" s="35" t="s">
        <v>461</v>
      </c>
      <c r="Q27" s="35">
        <v>9</v>
      </c>
      <c r="R27" s="35" t="s">
        <v>279</v>
      </c>
      <c r="S27" s="35" t="s">
        <v>279</v>
      </c>
      <c r="T27" s="35" t="s">
        <v>279</v>
      </c>
      <c r="U27" s="35" t="s">
        <v>279</v>
      </c>
      <c r="V27" s="35" t="s">
        <v>279</v>
      </c>
      <c r="W27" s="34" t="s">
        <v>455</v>
      </c>
      <c r="X27" s="35" t="s">
        <v>154</v>
      </c>
    </row>
    <row r="28" spans="1:24" ht="126">
      <c r="A28" s="34" t="s">
        <v>276</v>
      </c>
      <c r="B28" s="36" t="s">
        <v>154</v>
      </c>
      <c r="C28" s="34" t="s">
        <v>154</v>
      </c>
      <c r="D28" s="35" t="s">
        <v>282</v>
      </c>
      <c r="E28" s="35" t="s">
        <v>462</v>
      </c>
      <c r="F28" s="51" t="s">
        <v>463</v>
      </c>
      <c r="G28" s="35" t="s">
        <v>464</v>
      </c>
      <c r="H28" s="35" t="s">
        <v>154</v>
      </c>
      <c r="I28" s="35" t="s">
        <v>260</v>
      </c>
      <c r="J28" s="34" t="s">
        <v>304</v>
      </c>
      <c r="K28" s="34" t="s">
        <v>465</v>
      </c>
      <c r="L28" s="35" t="s">
        <v>466</v>
      </c>
      <c r="M28" s="35" t="s">
        <v>460</v>
      </c>
      <c r="N28" s="36">
        <v>24473</v>
      </c>
      <c r="O28" s="35" t="s">
        <v>318</v>
      </c>
      <c r="P28" s="35" t="s">
        <v>154</v>
      </c>
      <c r="Q28" s="35" t="s">
        <v>154</v>
      </c>
      <c r="R28" s="35" t="s">
        <v>154</v>
      </c>
      <c r="S28" s="35" t="s">
        <v>154</v>
      </c>
      <c r="T28" s="35" t="s">
        <v>154</v>
      </c>
      <c r="U28" s="35" t="s">
        <v>154</v>
      </c>
      <c r="V28" s="35" t="s">
        <v>154</v>
      </c>
      <c r="W28" s="34" t="s">
        <v>154</v>
      </c>
      <c r="X28" s="35" t="s">
        <v>154</v>
      </c>
    </row>
    <row r="29" spans="1:24" ht="90">
      <c r="A29" s="34" t="s">
        <v>276</v>
      </c>
      <c r="B29" s="35" t="s">
        <v>154</v>
      </c>
      <c r="C29" s="34" t="s">
        <v>154</v>
      </c>
      <c r="D29" s="35" t="s">
        <v>282</v>
      </c>
      <c r="E29" s="35" t="s">
        <v>462</v>
      </c>
      <c r="F29" s="35" t="s">
        <v>467</v>
      </c>
      <c r="G29" s="51" t="s">
        <v>468</v>
      </c>
      <c r="H29" s="35" t="s">
        <v>154</v>
      </c>
      <c r="I29" s="35" t="s">
        <v>260</v>
      </c>
      <c r="J29" s="34" t="s">
        <v>469</v>
      </c>
      <c r="K29" s="34" t="s">
        <v>470</v>
      </c>
      <c r="L29" s="35" t="s">
        <v>471</v>
      </c>
      <c r="M29" s="35" t="s">
        <v>460</v>
      </c>
      <c r="N29" s="51" t="s">
        <v>472</v>
      </c>
      <c r="O29" s="35" t="s">
        <v>331</v>
      </c>
      <c r="P29" s="35" t="s">
        <v>154</v>
      </c>
      <c r="W29" s="34"/>
    </row>
    <row r="30" spans="1:24" ht="126">
      <c r="A30" s="34" t="s">
        <v>276</v>
      </c>
      <c r="B30" s="35" t="s">
        <v>154</v>
      </c>
      <c r="C30" s="52" t="s">
        <v>154</v>
      </c>
      <c r="D30" s="35" t="s">
        <v>282</v>
      </c>
      <c r="E30" s="35" t="s">
        <v>448</v>
      </c>
      <c r="F30" s="35" t="s">
        <v>473</v>
      </c>
      <c r="G30" s="35" t="s">
        <v>474</v>
      </c>
      <c r="H30" s="35" t="s">
        <v>154</v>
      </c>
      <c r="I30" s="35" t="s">
        <v>260</v>
      </c>
      <c r="J30" s="34" t="s">
        <v>304</v>
      </c>
      <c r="K30" s="34" t="s">
        <v>475</v>
      </c>
      <c r="L30" s="35" t="s">
        <v>476</v>
      </c>
      <c r="M30" s="35" t="s">
        <v>460</v>
      </c>
      <c r="N30" s="36">
        <v>33687</v>
      </c>
      <c r="O30" s="35" t="s">
        <v>316</v>
      </c>
      <c r="P30" s="35" t="s">
        <v>154</v>
      </c>
      <c r="Q30" s="35" t="s">
        <v>154</v>
      </c>
      <c r="R30" s="35" t="s">
        <v>154</v>
      </c>
      <c r="S30" s="35" t="s">
        <v>154</v>
      </c>
      <c r="T30" s="35" t="s">
        <v>154</v>
      </c>
      <c r="U30" s="35" t="s">
        <v>154</v>
      </c>
      <c r="V30" s="35" t="s">
        <v>154</v>
      </c>
      <c r="W30" s="34" t="s">
        <v>154</v>
      </c>
      <c r="X30" s="35" t="s">
        <v>154</v>
      </c>
    </row>
    <row r="31" spans="1:24" ht="126">
      <c r="A31" s="34" t="s">
        <v>276</v>
      </c>
      <c r="B31" s="36">
        <v>42478</v>
      </c>
      <c r="C31" s="34" t="s">
        <v>477</v>
      </c>
      <c r="D31" s="35" t="s">
        <v>277</v>
      </c>
      <c r="E31" s="35" t="s">
        <v>478</v>
      </c>
      <c r="F31" s="35" t="s">
        <v>479</v>
      </c>
      <c r="G31" s="35" t="s">
        <v>480</v>
      </c>
      <c r="H31" s="35">
        <v>3</v>
      </c>
      <c r="I31" s="35" t="s">
        <v>260</v>
      </c>
      <c r="J31" s="34" t="s">
        <v>304</v>
      </c>
      <c r="K31" s="34" t="s">
        <v>481</v>
      </c>
      <c r="L31" s="35" t="s">
        <v>482</v>
      </c>
      <c r="M31" s="35" t="s">
        <v>483</v>
      </c>
      <c r="N31" s="36">
        <v>24640</v>
      </c>
      <c r="O31" s="35" t="s">
        <v>318</v>
      </c>
      <c r="P31" s="51" t="s">
        <v>484</v>
      </c>
      <c r="Q31" s="35">
        <v>9</v>
      </c>
      <c r="R31" s="35" t="s">
        <v>308</v>
      </c>
      <c r="S31" s="35" t="s">
        <v>279</v>
      </c>
      <c r="T31" s="35" t="s">
        <v>279</v>
      </c>
      <c r="U31" s="35" t="s">
        <v>279</v>
      </c>
      <c r="V31" s="35" t="s">
        <v>279</v>
      </c>
      <c r="W31" s="34" t="s">
        <v>485</v>
      </c>
      <c r="X31" s="35" t="s">
        <v>154</v>
      </c>
    </row>
    <row r="32" spans="1:24" ht="126">
      <c r="A32" s="34" t="s">
        <v>276</v>
      </c>
      <c r="B32" s="35" t="s">
        <v>154</v>
      </c>
      <c r="C32" s="34" t="s">
        <v>154</v>
      </c>
      <c r="D32" s="35" t="s">
        <v>282</v>
      </c>
      <c r="E32" s="35" t="s">
        <v>486</v>
      </c>
      <c r="F32" s="35" t="s">
        <v>458</v>
      </c>
      <c r="G32" s="35" t="s">
        <v>487</v>
      </c>
      <c r="H32" s="35" t="s">
        <v>154</v>
      </c>
      <c r="I32" s="35" t="s">
        <v>260</v>
      </c>
      <c r="J32" s="34" t="s">
        <v>287</v>
      </c>
      <c r="K32" s="34" t="s">
        <v>488</v>
      </c>
      <c r="L32" s="35" t="s">
        <v>489</v>
      </c>
      <c r="M32" s="35" t="s">
        <v>483</v>
      </c>
      <c r="N32" s="36">
        <v>25391</v>
      </c>
      <c r="O32" s="35" t="s">
        <v>370</v>
      </c>
      <c r="P32" s="51" t="s">
        <v>484</v>
      </c>
      <c r="Q32" s="35" t="s">
        <v>154</v>
      </c>
      <c r="R32" s="35" t="s">
        <v>154</v>
      </c>
      <c r="S32" s="35" t="s">
        <v>279</v>
      </c>
      <c r="T32" s="35" t="s">
        <v>279</v>
      </c>
      <c r="U32" s="35" t="s">
        <v>279</v>
      </c>
      <c r="V32" s="35" t="s">
        <v>279</v>
      </c>
      <c r="W32" s="34" t="s">
        <v>154</v>
      </c>
      <c r="X32" s="34">
        <f>-A3373</f>
        <v>0</v>
      </c>
    </row>
    <row r="33" spans="1:24" ht="126">
      <c r="A33" s="34" t="s">
        <v>276</v>
      </c>
      <c r="B33" s="35" t="s">
        <v>154</v>
      </c>
      <c r="C33" s="34" t="s">
        <v>154</v>
      </c>
      <c r="D33" s="35" t="s">
        <v>282</v>
      </c>
      <c r="E33" s="35" t="s">
        <v>490</v>
      </c>
      <c r="F33" s="35" t="s">
        <v>267</v>
      </c>
      <c r="G33" s="35" t="s">
        <v>491</v>
      </c>
      <c r="H33" s="35" t="s">
        <v>154</v>
      </c>
      <c r="I33" s="35" t="s">
        <v>260</v>
      </c>
      <c r="J33" s="34" t="s">
        <v>289</v>
      </c>
      <c r="K33" s="34" t="s">
        <v>492</v>
      </c>
      <c r="L33" s="35" t="s">
        <v>493</v>
      </c>
      <c r="M33" s="35" t="s">
        <v>483</v>
      </c>
      <c r="N33" s="36">
        <v>32945</v>
      </c>
      <c r="O33" s="35" t="s">
        <v>331</v>
      </c>
      <c r="P33" s="51" t="s">
        <v>484</v>
      </c>
      <c r="Q33" s="35" t="s">
        <v>154</v>
      </c>
      <c r="S33" s="35" t="s">
        <v>279</v>
      </c>
      <c r="T33" s="35" t="s">
        <v>279</v>
      </c>
      <c r="U33" s="35" t="s">
        <v>279</v>
      </c>
      <c r="V33" s="35" t="s">
        <v>279</v>
      </c>
      <c r="W33" s="34" t="s">
        <v>154</v>
      </c>
    </row>
    <row r="34" spans="1:24" ht="126">
      <c r="A34" s="34" t="s">
        <v>276</v>
      </c>
      <c r="B34" s="35" t="s">
        <v>154</v>
      </c>
      <c r="C34" s="34" t="s">
        <v>154</v>
      </c>
      <c r="D34" s="35" t="s">
        <v>282</v>
      </c>
      <c r="E34" s="35" t="s">
        <v>490</v>
      </c>
      <c r="F34" s="35" t="s">
        <v>494</v>
      </c>
      <c r="G34" s="35" t="s">
        <v>491</v>
      </c>
      <c r="H34" s="35" t="s">
        <v>154</v>
      </c>
      <c r="I34" s="35" t="s">
        <v>260</v>
      </c>
      <c r="J34" s="34" t="s">
        <v>287</v>
      </c>
      <c r="K34" s="34" t="s">
        <v>495</v>
      </c>
      <c r="L34" s="35" t="s">
        <v>496</v>
      </c>
      <c r="M34" s="35" t="s">
        <v>483</v>
      </c>
      <c r="N34" s="36">
        <v>34542</v>
      </c>
      <c r="O34" s="35" t="s">
        <v>331</v>
      </c>
      <c r="P34" s="35" t="s">
        <v>154</v>
      </c>
      <c r="Q34" s="35" t="s">
        <v>154</v>
      </c>
      <c r="R34" s="35" t="s">
        <v>154</v>
      </c>
      <c r="S34" s="35" t="s">
        <v>279</v>
      </c>
      <c r="T34" s="35" t="s">
        <v>279</v>
      </c>
      <c r="U34" s="35" t="s">
        <v>279</v>
      </c>
      <c r="V34" s="35" t="s">
        <v>279</v>
      </c>
      <c r="W34" s="34" t="s">
        <v>154</v>
      </c>
    </row>
    <row r="35" spans="1:24" ht="126">
      <c r="A35" s="34" t="s">
        <v>276</v>
      </c>
      <c r="B35" s="36">
        <v>42480</v>
      </c>
      <c r="C35" s="34" t="s">
        <v>497</v>
      </c>
      <c r="D35" s="35" t="s">
        <v>277</v>
      </c>
      <c r="E35" s="35" t="s">
        <v>498</v>
      </c>
      <c r="F35" s="35" t="s">
        <v>499</v>
      </c>
      <c r="G35" s="51" t="s">
        <v>500</v>
      </c>
      <c r="H35" s="35">
        <v>2</v>
      </c>
      <c r="I35" s="35" t="s">
        <v>260</v>
      </c>
      <c r="J35" s="34" t="s">
        <v>289</v>
      </c>
      <c r="K35" s="34" t="s">
        <v>501</v>
      </c>
      <c r="L35" s="35" t="s">
        <v>502</v>
      </c>
      <c r="M35" s="51" t="s">
        <v>503</v>
      </c>
      <c r="N35" s="36">
        <v>32678</v>
      </c>
      <c r="O35" s="35" t="s">
        <v>504</v>
      </c>
      <c r="P35" s="51" t="s">
        <v>484</v>
      </c>
      <c r="Q35" s="35">
        <v>18</v>
      </c>
      <c r="R35" s="35" t="s">
        <v>308</v>
      </c>
      <c r="S35" s="35" t="s">
        <v>505</v>
      </c>
      <c r="T35" s="35" t="s">
        <v>279</v>
      </c>
      <c r="U35" s="35" t="s">
        <v>279</v>
      </c>
      <c r="V35" s="35" t="s">
        <v>279</v>
      </c>
      <c r="W35" s="34" t="s">
        <v>506</v>
      </c>
      <c r="X35" s="35" t="s">
        <v>154</v>
      </c>
    </row>
    <row r="36" spans="1:24" ht="162">
      <c r="A36" s="34" t="s">
        <v>276</v>
      </c>
      <c r="C36" s="34" t="s">
        <v>154</v>
      </c>
      <c r="D36" s="35" t="s">
        <v>282</v>
      </c>
      <c r="E36" s="35" t="s">
        <v>498</v>
      </c>
      <c r="F36" s="35" t="s">
        <v>507</v>
      </c>
      <c r="G36" s="35" t="s">
        <v>500</v>
      </c>
      <c r="H36" s="35" t="s">
        <v>154</v>
      </c>
      <c r="I36" s="35" t="s">
        <v>394</v>
      </c>
      <c r="J36" s="34" t="s">
        <v>313</v>
      </c>
      <c r="K36" s="34" t="s">
        <v>508</v>
      </c>
      <c r="L36" s="36" t="s">
        <v>509</v>
      </c>
      <c r="M36" s="51" t="s">
        <v>503</v>
      </c>
      <c r="N36" s="36">
        <v>40344</v>
      </c>
      <c r="O36" s="35" t="s">
        <v>316</v>
      </c>
      <c r="P36" s="35" t="s">
        <v>154</v>
      </c>
      <c r="Q36" s="35" t="s">
        <v>154</v>
      </c>
      <c r="R36" s="35" t="s">
        <v>154</v>
      </c>
      <c r="S36" s="35" t="s">
        <v>505</v>
      </c>
      <c r="T36" s="35" t="s">
        <v>279</v>
      </c>
      <c r="U36" s="35" t="s">
        <v>279</v>
      </c>
      <c r="V36" s="35" t="s">
        <v>279</v>
      </c>
      <c r="W36" s="34" t="s">
        <v>154</v>
      </c>
      <c r="X36" s="35" t="s">
        <v>154</v>
      </c>
    </row>
    <row r="37" spans="1:24" ht="72">
      <c r="A37" s="34" t="s">
        <v>276</v>
      </c>
      <c r="B37" s="35" t="s">
        <v>154</v>
      </c>
      <c r="C37" s="34" t="s">
        <v>154</v>
      </c>
      <c r="D37" s="35" t="s">
        <v>282</v>
      </c>
      <c r="E37" s="35" t="s">
        <v>511</v>
      </c>
      <c r="F37" s="35" t="s">
        <v>512</v>
      </c>
      <c r="G37" s="35" t="s">
        <v>268</v>
      </c>
      <c r="H37" s="35" t="s">
        <v>154</v>
      </c>
      <c r="I37" s="35" t="s">
        <v>394</v>
      </c>
      <c r="J37" s="34" t="s">
        <v>313</v>
      </c>
      <c r="K37" s="34" t="s">
        <v>510</v>
      </c>
      <c r="L37" s="36">
        <v>42094</v>
      </c>
      <c r="M37" s="51" t="s">
        <v>503</v>
      </c>
      <c r="N37" s="36">
        <v>42061</v>
      </c>
      <c r="O37" s="35" t="s">
        <v>331</v>
      </c>
      <c r="P37" s="35" t="s">
        <v>154</v>
      </c>
      <c r="Q37" s="35" t="s">
        <v>154</v>
      </c>
      <c r="R37" s="35" t="s">
        <v>154</v>
      </c>
      <c r="S37" s="35" t="s">
        <v>154</v>
      </c>
      <c r="T37" s="35" t="s">
        <v>154</v>
      </c>
      <c r="U37" s="35" t="s">
        <v>154</v>
      </c>
      <c r="V37" s="35" t="s">
        <v>154</v>
      </c>
      <c r="W37" s="34" t="s">
        <v>154</v>
      </c>
      <c r="X37" s="35" t="s">
        <v>154</v>
      </c>
    </row>
    <row r="38" spans="1:24" ht="90">
      <c r="A38" s="34" t="s">
        <v>276</v>
      </c>
      <c r="B38" s="36">
        <v>42608</v>
      </c>
      <c r="C38" s="34" t="s">
        <v>514</v>
      </c>
      <c r="D38" s="35" t="s">
        <v>277</v>
      </c>
      <c r="E38" s="51" t="s">
        <v>522</v>
      </c>
      <c r="F38" s="35" t="s">
        <v>515</v>
      </c>
      <c r="G38" s="35" t="s">
        <v>516</v>
      </c>
      <c r="H38" s="35">
        <v>1</v>
      </c>
      <c r="I38" s="35" t="s">
        <v>260</v>
      </c>
      <c r="J38" s="34" t="s">
        <v>517</v>
      </c>
      <c r="K38" s="34" t="s">
        <v>518</v>
      </c>
      <c r="L38" s="36" t="s">
        <v>519</v>
      </c>
      <c r="M38" s="51" t="s">
        <v>525</v>
      </c>
      <c r="N38" s="36">
        <v>32220</v>
      </c>
      <c r="O38" s="35" t="s">
        <v>154</v>
      </c>
      <c r="P38" s="35" t="s">
        <v>520</v>
      </c>
      <c r="Q38" s="35">
        <v>6</v>
      </c>
      <c r="R38" s="35" t="s">
        <v>308</v>
      </c>
      <c r="S38" s="35" t="s">
        <v>279</v>
      </c>
      <c r="T38" s="35" t="s">
        <v>279</v>
      </c>
      <c r="U38" s="35" t="s">
        <v>279</v>
      </c>
      <c r="V38" s="35" t="s">
        <v>279</v>
      </c>
      <c r="W38" s="34" t="s">
        <v>521</v>
      </c>
      <c r="X38" s="34">
        <f>-A41</f>
        <v>-73</v>
      </c>
    </row>
    <row r="39" spans="1:24" ht="180">
      <c r="A39" s="34" t="s">
        <v>276</v>
      </c>
      <c r="B39" s="35" t="s">
        <v>154</v>
      </c>
      <c r="C39" s="34" t="s">
        <v>154</v>
      </c>
      <c r="D39" s="35" t="s">
        <v>282</v>
      </c>
      <c r="E39" s="35" t="s">
        <v>522</v>
      </c>
      <c r="F39" s="35" t="s">
        <v>365</v>
      </c>
      <c r="G39" s="35" t="s">
        <v>343</v>
      </c>
      <c r="H39" s="35" t="s">
        <v>154</v>
      </c>
      <c r="I39" s="35" t="s">
        <v>312</v>
      </c>
      <c r="J39" s="34" t="s">
        <v>313</v>
      </c>
      <c r="K39" s="34" t="s">
        <v>523</v>
      </c>
      <c r="L39" s="36" t="s">
        <v>524</v>
      </c>
      <c r="M39" s="51" t="s">
        <v>526</v>
      </c>
      <c r="N39" s="36">
        <v>39820</v>
      </c>
      <c r="O39" s="35" t="s">
        <v>316</v>
      </c>
      <c r="P39" s="35" t="s">
        <v>154</v>
      </c>
      <c r="Q39" s="35" t="s">
        <v>154</v>
      </c>
      <c r="R39" s="35" t="s">
        <v>154</v>
      </c>
      <c r="S39" s="35" t="s">
        <v>154</v>
      </c>
      <c r="T39" s="35" t="s">
        <v>154</v>
      </c>
      <c r="U39" s="35" t="s">
        <v>154</v>
      </c>
      <c r="V39" s="35" t="s">
        <v>154</v>
      </c>
      <c r="W39" s="34" t="s">
        <v>154</v>
      </c>
      <c r="X39" s="35" t="s">
        <v>154</v>
      </c>
    </row>
    <row r="40" spans="1:24" ht="126">
      <c r="A40" s="34" t="s">
        <v>276</v>
      </c>
      <c r="B40" s="36">
        <v>42705</v>
      </c>
      <c r="C40" s="34" t="s">
        <v>527</v>
      </c>
      <c r="D40" s="35" t="s">
        <v>277</v>
      </c>
      <c r="E40" s="35" t="s">
        <v>528</v>
      </c>
      <c r="F40" s="35" t="s">
        <v>267</v>
      </c>
      <c r="G40" s="35" t="s">
        <v>529</v>
      </c>
      <c r="H40" s="35" t="s">
        <v>301</v>
      </c>
      <c r="I40" s="35" t="s">
        <v>260</v>
      </c>
      <c r="J40" s="34" t="s">
        <v>304</v>
      </c>
      <c r="K40" s="34" t="s">
        <v>530</v>
      </c>
      <c r="L40" s="36" t="s">
        <v>531</v>
      </c>
      <c r="M40" s="35" t="s">
        <v>532</v>
      </c>
      <c r="N40" s="36">
        <v>29754</v>
      </c>
      <c r="O40" s="35" t="s">
        <v>154</v>
      </c>
      <c r="P40" s="35" t="s">
        <v>533</v>
      </c>
      <c r="Q40" s="35">
        <v>19</v>
      </c>
      <c r="R40" s="35" t="s">
        <v>308</v>
      </c>
      <c r="S40" s="35" t="s">
        <v>292</v>
      </c>
      <c r="T40" s="35" t="s">
        <v>292</v>
      </c>
      <c r="U40" s="35" t="s">
        <v>292</v>
      </c>
      <c r="V40" s="35" t="s">
        <v>292</v>
      </c>
      <c r="W40" s="34" t="s">
        <v>534</v>
      </c>
      <c r="X40" s="35" t="s">
        <v>154</v>
      </c>
    </row>
    <row r="41" spans="1:24" ht="126">
      <c r="A41" s="34" t="s">
        <v>276</v>
      </c>
      <c r="B41" s="36">
        <v>42730</v>
      </c>
      <c r="C41" s="34" t="s">
        <v>535</v>
      </c>
      <c r="D41" s="35" t="s">
        <v>277</v>
      </c>
      <c r="E41" s="35" t="s">
        <v>536</v>
      </c>
      <c r="F41" s="35" t="s">
        <v>537</v>
      </c>
      <c r="G41" s="35" t="s">
        <v>408</v>
      </c>
      <c r="H41" s="35" t="s">
        <v>301</v>
      </c>
      <c r="I41" s="35" t="s">
        <v>260</v>
      </c>
      <c r="J41" s="34" t="s">
        <v>344</v>
      </c>
      <c r="K41" s="34" t="s">
        <v>538</v>
      </c>
      <c r="L41" s="35" t="s">
        <v>539</v>
      </c>
      <c r="M41" s="35" t="s">
        <v>540</v>
      </c>
      <c r="N41" s="36">
        <v>30296</v>
      </c>
      <c r="O41" s="35" t="s">
        <v>154</v>
      </c>
      <c r="P41" s="51" t="s">
        <v>541</v>
      </c>
      <c r="Q41" s="35">
        <v>9</v>
      </c>
      <c r="R41" s="35" t="s">
        <v>308</v>
      </c>
      <c r="S41" s="35" t="s">
        <v>292</v>
      </c>
      <c r="T41" s="35" t="s">
        <v>292</v>
      </c>
      <c r="U41" s="35" t="s">
        <v>292</v>
      </c>
      <c r="V41" s="35" t="s">
        <v>292</v>
      </c>
      <c r="W41" s="34" t="s">
        <v>542</v>
      </c>
      <c r="X41" s="35" t="s">
        <v>154</v>
      </c>
    </row>
    <row r="42" spans="1:24" ht="126">
      <c r="A42" s="34" t="s">
        <v>276</v>
      </c>
      <c r="B42" s="36">
        <v>42794</v>
      </c>
      <c r="C42" s="34" t="s">
        <v>543</v>
      </c>
      <c r="D42" s="35" t="s">
        <v>277</v>
      </c>
      <c r="E42" s="35" t="s">
        <v>364</v>
      </c>
      <c r="F42" s="35" t="s">
        <v>544</v>
      </c>
      <c r="G42" s="35" t="s">
        <v>296</v>
      </c>
      <c r="H42" s="35">
        <v>3</v>
      </c>
      <c r="I42" s="35" t="s">
        <v>260</v>
      </c>
      <c r="J42" s="34" t="s">
        <v>304</v>
      </c>
      <c r="K42" s="34" t="s">
        <v>545</v>
      </c>
      <c r="L42" s="36" t="s">
        <v>546</v>
      </c>
      <c r="M42" s="35" t="s">
        <v>547</v>
      </c>
      <c r="N42" s="36">
        <v>30928</v>
      </c>
      <c r="O42" s="35" t="e">
        <f>-O45</f>
        <v>#VALUE!</v>
      </c>
      <c r="P42" s="35" t="s">
        <v>548</v>
      </c>
      <c r="Q42" s="35">
        <v>6</v>
      </c>
      <c r="R42" s="35" t="s">
        <v>308</v>
      </c>
      <c r="S42" s="35" t="s">
        <v>432</v>
      </c>
      <c r="T42" s="35" t="s">
        <v>279</v>
      </c>
      <c r="U42" s="35" t="s">
        <v>292</v>
      </c>
      <c r="V42" s="35" t="s">
        <v>279</v>
      </c>
      <c r="W42" s="34" t="s">
        <v>549</v>
      </c>
      <c r="X42" s="34" t="s">
        <v>554</v>
      </c>
    </row>
    <row r="43" spans="1:24" ht="126">
      <c r="A43" s="34" t="s">
        <v>276</v>
      </c>
      <c r="B43" s="35" t="s">
        <v>154</v>
      </c>
      <c r="C43" s="34" t="s">
        <v>154</v>
      </c>
      <c r="D43" s="51" t="s">
        <v>556</v>
      </c>
      <c r="E43" s="35" t="s">
        <v>357</v>
      </c>
      <c r="F43" s="35" t="s">
        <v>550</v>
      </c>
      <c r="G43" s="35" t="s">
        <v>408</v>
      </c>
      <c r="H43" s="35" t="s">
        <v>154</v>
      </c>
      <c r="I43" s="35" t="s">
        <v>260</v>
      </c>
      <c r="J43" s="34" t="s">
        <v>325</v>
      </c>
      <c r="K43" s="34" t="s">
        <v>551</v>
      </c>
      <c r="L43" s="35" t="s">
        <v>552</v>
      </c>
      <c r="M43" s="35" t="s">
        <v>553</v>
      </c>
      <c r="N43" s="36">
        <v>27861</v>
      </c>
      <c r="O43" s="35" t="s">
        <v>318</v>
      </c>
      <c r="P43" s="35" t="s">
        <v>154</v>
      </c>
      <c r="Q43" s="35" t="s">
        <v>154</v>
      </c>
      <c r="R43" s="35" t="s">
        <v>154</v>
      </c>
      <c r="S43" s="35" t="s">
        <v>154</v>
      </c>
      <c r="T43" s="35" t="s">
        <v>154</v>
      </c>
      <c r="U43" s="35" t="s">
        <v>154</v>
      </c>
      <c r="V43" s="35" t="s">
        <v>154</v>
      </c>
      <c r="W43" s="34" t="s">
        <v>555</v>
      </c>
      <c r="X43" s="35" t="s">
        <v>154</v>
      </c>
    </row>
    <row r="44" spans="1:24" ht="180">
      <c r="A44" s="34" t="s">
        <v>276</v>
      </c>
      <c r="B44" s="35" t="s">
        <v>154</v>
      </c>
      <c r="C44" s="34" t="s">
        <v>154</v>
      </c>
      <c r="D44" s="51" t="s">
        <v>556</v>
      </c>
      <c r="E44" s="35" t="s">
        <v>557</v>
      </c>
      <c r="F44" s="35" t="s">
        <v>558</v>
      </c>
      <c r="G44" s="35" t="s">
        <v>366</v>
      </c>
      <c r="H44" s="35" t="s">
        <v>154</v>
      </c>
      <c r="I44" s="35" t="s">
        <v>312</v>
      </c>
      <c r="J44" s="34" t="s">
        <v>313</v>
      </c>
      <c r="K44" s="34" t="s">
        <v>559</v>
      </c>
      <c r="L44" s="36" t="s">
        <v>562</v>
      </c>
      <c r="M44" s="35" t="s">
        <v>553</v>
      </c>
      <c r="N44" s="36">
        <v>39198</v>
      </c>
      <c r="O44" s="35" t="s">
        <v>316</v>
      </c>
      <c r="P44" s="35" t="s">
        <v>154</v>
      </c>
      <c r="Q44" s="35" t="s">
        <v>154</v>
      </c>
      <c r="R44" s="35" t="s">
        <v>154</v>
      </c>
      <c r="S44" s="35" t="s">
        <v>154</v>
      </c>
      <c r="T44" s="35" t="s">
        <v>154</v>
      </c>
      <c r="U44" s="35" t="s">
        <v>154</v>
      </c>
      <c r="V44" s="35" t="s">
        <v>154</v>
      </c>
      <c r="W44" s="34" t="s">
        <v>154</v>
      </c>
      <c r="X44" s="35" t="s">
        <v>154</v>
      </c>
    </row>
    <row r="45" spans="1:24" ht="198">
      <c r="A45" s="34" t="s">
        <v>276</v>
      </c>
      <c r="B45" s="35" t="s">
        <v>154</v>
      </c>
      <c r="C45" s="34" t="s">
        <v>154</v>
      </c>
      <c r="D45" s="51" t="s">
        <v>556</v>
      </c>
      <c r="E45" s="35" t="s">
        <v>560</v>
      </c>
      <c r="F45" s="35" t="s">
        <v>561</v>
      </c>
      <c r="G45" s="35" t="s">
        <v>303</v>
      </c>
      <c r="H45" s="35" t="s">
        <v>154</v>
      </c>
      <c r="I45" s="35" t="s">
        <v>394</v>
      </c>
      <c r="J45" s="34" t="s">
        <v>313</v>
      </c>
      <c r="K45" s="34" t="s">
        <v>563</v>
      </c>
      <c r="L45" s="35" t="s">
        <v>564</v>
      </c>
      <c r="M45" s="35" t="s">
        <v>553</v>
      </c>
      <c r="N45" s="36">
        <v>40865</v>
      </c>
      <c r="O45" s="35" t="s">
        <v>565</v>
      </c>
      <c r="P45" s="35" t="s">
        <v>154</v>
      </c>
      <c r="Q45" s="35" t="s">
        <v>154</v>
      </c>
      <c r="R45" s="35" t="s">
        <v>154</v>
      </c>
      <c r="S45" s="35" t="s">
        <v>154</v>
      </c>
      <c r="T45" s="35" t="s">
        <v>154</v>
      </c>
      <c r="U45" s="35" t="s">
        <v>154</v>
      </c>
      <c r="V45" s="35" t="s">
        <v>154</v>
      </c>
      <c r="W45" s="34" t="s">
        <v>154</v>
      </c>
      <c r="X45" s="35" t="s">
        <v>154</v>
      </c>
    </row>
    <row r="46" spans="1:24">
      <c r="C46" s="34"/>
      <c r="J46" s="34"/>
      <c r="K46" s="34"/>
      <c r="W46" s="34"/>
    </row>
    <row r="47" spans="1:24">
      <c r="C47" s="34"/>
      <c r="J47" s="34"/>
      <c r="K47" s="34"/>
      <c r="W47" s="34"/>
    </row>
    <row r="48" spans="1:24">
      <c r="C48" s="34"/>
      <c r="J48" s="34"/>
      <c r="K48" s="34"/>
      <c r="W48" s="34"/>
    </row>
    <row r="49" spans="3:23">
      <c r="C49" s="34"/>
      <c r="J49" s="34"/>
      <c r="K49" s="34"/>
      <c r="W49" s="34"/>
    </row>
    <row r="50" spans="3:23">
      <c r="C50" s="34"/>
      <c r="J50" s="34"/>
      <c r="K50" s="34"/>
      <c r="W50" s="34"/>
    </row>
    <row r="51" spans="3:23">
      <c r="C51" s="34"/>
      <c r="J51" s="34"/>
      <c r="K51" s="34"/>
      <c r="W51" s="34"/>
    </row>
    <row r="52" spans="3:23">
      <c r="C52" s="34"/>
      <c r="J52" s="34"/>
      <c r="K52" s="34"/>
      <c r="W52" s="34"/>
    </row>
    <row r="53" spans="3:23">
      <c r="C53" s="34"/>
      <c r="J53" s="34"/>
      <c r="K53" s="34"/>
      <c r="W53" s="34"/>
    </row>
    <row r="54" spans="3:23">
      <c r="C54" s="34"/>
      <c r="J54" s="34"/>
      <c r="K54" s="34"/>
      <c r="W54" s="34"/>
    </row>
    <row r="55" spans="3:23">
      <c r="C55" s="34"/>
      <c r="J55" s="34"/>
      <c r="K55" s="34"/>
      <c r="W55" s="34"/>
    </row>
    <row r="56" spans="3:23">
      <c r="C56" s="34"/>
      <c r="J56" s="34"/>
      <c r="K56" s="34"/>
      <c r="W56" s="34"/>
    </row>
    <row r="57" spans="3:23">
      <c r="C57" s="34"/>
      <c r="J57" s="34"/>
      <c r="K57" s="34"/>
      <c r="W57" s="34"/>
    </row>
    <row r="58" spans="3:23">
      <c r="C58" s="34"/>
      <c r="J58" s="34"/>
      <c r="K58" s="34"/>
      <c r="W58" s="34"/>
    </row>
    <row r="59" spans="3:23">
      <c r="C59" s="34"/>
      <c r="J59" s="34"/>
      <c r="K59" s="34"/>
      <c r="W59" s="34"/>
    </row>
    <row r="60" spans="3:23">
      <c r="C60" s="34"/>
      <c r="J60" s="34"/>
      <c r="K60" s="34"/>
      <c r="W60" s="34"/>
    </row>
    <row r="61" spans="3:23">
      <c r="C61" s="34"/>
      <c r="J61" s="34"/>
      <c r="K61" s="34"/>
      <c r="W61" s="34"/>
    </row>
    <row r="62" spans="3:23">
      <c r="C62" s="34"/>
      <c r="J62" s="34"/>
      <c r="K62" s="34"/>
      <c r="W62" s="34"/>
    </row>
    <row r="63" spans="3:23">
      <c r="C63" s="34"/>
      <c r="J63" s="34"/>
      <c r="K63" s="34"/>
      <c r="W63" s="34"/>
    </row>
    <row r="64" spans="3:23">
      <c r="C64" s="34"/>
      <c r="J64" s="34"/>
      <c r="K64" s="34"/>
      <c r="W64" s="34"/>
    </row>
    <row r="65" spans="3:23">
      <c r="C65" s="34"/>
      <c r="J65" s="34"/>
      <c r="K65" s="34"/>
      <c r="W65" s="34"/>
    </row>
    <row r="66" spans="3:23">
      <c r="C66" s="34"/>
      <c r="J66" s="34"/>
      <c r="K66" s="34"/>
      <c r="W66" s="34"/>
    </row>
    <row r="67" spans="3:23">
      <c r="C67" s="34"/>
      <c r="J67" s="34"/>
      <c r="K67" s="34"/>
      <c r="W67" s="34"/>
    </row>
    <row r="68" spans="3:23">
      <c r="C68" s="34"/>
      <c r="J68" s="34"/>
      <c r="K68" s="34"/>
      <c r="W68" s="34"/>
    </row>
    <row r="69" spans="3:23">
      <c r="C69" s="34"/>
      <c r="J69" s="34"/>
      <c r="K69" s="34"/>
      <c r="W69" s="34"/>
    </row>
    <row r="70" spans="3:23">
      <c r="C70" s="34"/>
      <c r="J70" s="34"/>
      <c r="K70" s="34"/>
      <c r="W70" s="34"/>
    </row>
    <row r="71" spans="3:23">
      <c r="C71" s="34"/>
      <c r="J71" s="34"/>
      <c r="K71" s="34"/>
      <c r="W71" s="34"/>
    </row>
    <row r="72" spans="3:23">
      <c r="C72" s="34"/>
      <c r="J72" s="34"/>
      <c r="K72" s="34"/>
      <c r="W72" s="34"/>
    </row>
    <row r="73" spans="3:23">
      <c r="C73" s="34"/>
      <c r="J73" s="34"/>
      <c r="K73" s="34"/>
      <c r="W73" s="34"/>
    </row>
    <row r="74" spans="3:23">
      <c r="C74" s="34"/>
      <c r="J74" s="34"/>
      <c r="K74" s="34"/>
      <c r="W74" s="34"/>
    </row>
    <row r="75" spans="3:23">
      <c r="C75" s="34"/>
      <c r="J75" s="34"/>
      <c r="K75" s="34"/>
      <c r="W75" s="34"/>
    </row>
    <row r="76" spans="3:23">
      <c r="C76" s="34"/>
      <c r="J76" s="34"/>
      <c r="K76" s="34"/>
      <c r="W76" s="34"/>
    </row>
    <row r="77" spans="3:23">
      <c r="C77" s="34"/>
      <c r="J77" s="34"/>
      <c r="K77" s="34"/>
      <c r="W77" s="34"/>
    </row>
    <row r="78" spans="3:23">
      <c r="C78" s="34"/>
      <c r="J78" s="34"/>
      <c r="K78" s="34"/>
      <c r="W78" s="34"/>
    </row>
    <row r="79" spans="3:23">
      <c r="C79" s="34"/>
      <c r="J79" s="34"/>
      <c r="K79" s="34"/>
      <c r="W79" s="34"/>
    </row>
    <row r="80" spans="3:23">
      <c r="C80" s="34"/>
      <c r="J80" s="34"/>
      <c r="K80" s="34"/>
      <c r="W80" s="34"/>
    </row>
    <row r="81" spans="3:23">
      <c r="C81" s="34"/>
      <c r="J81" s="34"/>
      <c r="K81" s="34"/>
      <c r="W81" s="34"/>
    </row>
    <row r="82" spans="3:23">
      <c r="C82" s="34"/>
      <c r="J82" s="34"/>
      <c r="K82" s="34"/>
      <c r="W82" s="34"/>
    </row>
    <row r="83" spans="3:23">
      <c r="C83" s="34"/>
      <c r="J83" s="34"/>
      <c r="K83" s="34"/>
      <c r="W83" s="34"/>
    </row>
    <row r="84" spans="3:23">
      <c r="C84" s="34"/>
      <c r="J84" s="34"/>
      <c r="K84" s="34"/>
      <c r="W84" s="34"/>
    </row>
    <row r="85" spans="3:23">
      <c r="C85" s="34"/>
      <c r="J85" s="34"/>
      <c r="K85" s="34"/>
      <c r="W85" s="34"/>
    </row>
    <row r="86" spans="3:23">
      <c r="C86" s="34"/>
      <c r="J86" s="34"/>
      <c r="K86" s="34"/>
      <c r="W86" s="34"/>
    </row>
    <row r="87" spans="3:23">
      <c r="C87" s="34"/>
      <c r="J87" s="34"/>
      <c r="K87" s="34"/>
      <c r="W87" s="34"/>
    </row>
    <row r="88" spans="3:23">
      <c r="C88" s="34"/>
      <c r="J88" s="34"/>
      <c r="K88" s="34"/>
      <c r="W88" s="34"/>
    </row>
    <row r="89" spans="3:23">
      <c r="C89" s="34"/>
      <c r="J89" s="34"/>
      <c r="K89" s="34"/>
      <c r="W89" s="34"/>
    </row>
    <row r="90" spans="3:23">
      <c r="C90" s="34"/>
      <c r="J90" s="34"/>
      <c r="K90" s="34"/>
      <c r="W90" s="34"/>
    </row>
    <row r="91" spans="3:23">
      <c r="C91" s="34"/>
      <c r="J91" s="34"/>
      <c r="K91" s="34"/>
      <c r="W91" s="34"/>
    </row>
    <row r="92" spans="3:23">
      <c r="C92" s="34"/>
      <c r="J92" s="34"/>
      <c r="K92" s="34"/>
      <c r="W92" s="34"/>
    </row>
    <row r="93" spans="3:23">
      <c r="C93" s="34"/>
      <c r="J93" s="34"/>
      <c r="K93" s="34"/>
      <c r="W93" s="34"/>
    </row>
    <row r="94" spans="3:23">
      <c r="C94" s="34"/>
      <c r="J94" s="34"/>
      <c r="K94" s="34"/>
      <c r="W94" s="34"/>
    </row>
    <row r="95" spans="3:23">
      <c r="C95" s="34"/>
      <c r="J95" s="34"/>
      <c r="K95" s="34"/>
      <c r="W95" s="34"/>
    </row>
    <row r="96" spans="3:23">
      <c r="C96" s="34"/>
      <c r="J96" s="34"/>
      <c r="K96" s="34"/>
      <c r="W96" s="34"/>
    </row>
    <row r="97" spans="3:23">
      <c r="C97" s="34"/>
      <c r="J97" s="34"/>
      <c r="K97" s="34"/>
      <c r="W97" s="34"/>
    </row>
    <row r="98" spans="3:23">
      <c r="C98" s="34"/>
      <c r="J98" s="34"/>
      <c r="K98" s="34"/>
      <c r="W98" s="34"/>
    </row>
    <row r="99" spans="3:23">
      <c r="C99" s="34"/>
      <c r="J99" s="34"/>
      <c r="K99" s="34"/>
      <c r="W99" s="34"/>
    </row>
    <row r="100" spans="3:23">
      <c r="C100" s="34"/>
      <c r="J100" s="34"/>
      <c r="K100" s="34"/>
      <c r="W100" s="34"/>
    </row>
    <row r="101" spans="3:23">
      <c r="C101" s="34"/>
      <c r="J101" s="34"/>
      <c r="K101" s="34"/>
      <c r="W101" s="34"/>
    </row>
    <row r="102" spans="3:23">
      <c r="C102" s="34"/>
      <c r="J102" s="34"/>
      <c r="K102" s="34"/>
      <c r="W102" s="34"/>
    </row>
    <row r="103" spans="3:23">
      <c r="C103" s="34"/>
      <c r="J103" s="34"/>
      <c r="K103" s="34"/>
      <c r="W103" s="34"/>
    </row>
  </sheetData>
  <customSheetViews>
    <customSheetView guid="{029432BE-9884-4D35-B748-064D32FA0796}" scale="55" showPageBreaks="1" fitToPage="1" printArea="1" hiddenColumns="1">
      <pane ySplit="1" topLeftCell="A2" activePane="bottomLeft" state="frozen"/>
      <selection pane="bottomLeft"/>
      <pageMargins left="0.98425196850393704" right="0.39370078740157483" top="0.39370078740157483" bottom="1.5748031496062993" header="0.51181102362204722" footer="0.11811023622047245"/>
      <printOptions gridLines="1"/>
      <pageSetup paperSize="9" scale="26" fitToHeight="200" orientation="landscape" r:id="rId1"/>
      <headerFooter>
        <oddFooter xml:space="preserve">&amp;C&amp;"Arial,обычный"&amp;18&amp;P из &amp;N&amp;R&amp;"Arial,полужирный"&amp;18_______________________               ________________________      ________________________
Дата предоставления реестра             Отчетный период «мм.гггг»                                Подпись     </oddFooter>
      </headerFooter>
    </customSheetView>
  </customSheetViews>
  <printOptions gridLines="1"/>
  <pageMargins left="0.98425196850393704" right="0.39370078740157483" top="0.39370078740157483" bottom="1.5748031496062993" header="0.51181102362204722" footer="0.11811023622047245"/>
  <pageSetup paperSize="9" scale="26" fitToHeight="200" orientation="landscape" r:id="rId2"/>
  <headerFooter>
    <oddFooter xml:space="preserve">&amp;C&amp;"Arial,обычный"&amp;18&amp;P из &amp;N&amp;R&amp;"Arial,полужирный"&amp;18_______________________               ________________________      ________________________
Дата предоставления реестра             Отчетный период «мм.гггг»                                Подпись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B19"/>
  <sheetViews>
    <sheetView topLeftCell="A17" workbookViewId="0">
      <selection activeCell="B19" sqref="B19"/>
    </sheetView>
  </sheetViews>
  <sheetFormatPr defaultColWidth="0" defaultRowHeight="15" zeroHeight="1"/>
  <cols>
    <col min="1" max="1" width="12.7109375" bestFit="1" customWidth="1"/>
    <col min="2" max="2" width="164.28515625" customWidth="1"/>
    <col min="3" max="16384" width="9.140625" hidden="1"/>
  </cols>
  <sheetData>
    <row r="1" spans="1:2">
      <c r="A1" s="12" t="s">
        <v>173</v>
      </c>
      <c r="B1" s="12" t="s">
        <v>172</v>
      </c>
    </row>
    <row r="2" spans="1:2" ht="45">
      <c r="A2" s="14" t="s">
        <v>197</v>
      </c>
      <c r="B2" s="13" t="s">
        <v>175</v>
      </c>
    </row>
    <row r="3" spans="1:2" ht="105">
      <c r="A3" s="14" t="s">
        <v>192</v>
      </c>
      <c r="B3" s="13" t="s">
        <v>176</v>
      </c>
    </row>
    <row r="4" spans="1:2" ht="30">
      <c r="A4" s="14" t="s">
        <v>193</v>
      </c>
      <c r="B4" s="13" t="s">
        <v>177</v>
      </c>
    </row>
    <row r="5" spans="1:2" ht="45">
      <c r="A5" s="14" t="s">
        <v>194</v>
      </c>
      <c r="B5" s="13" t="s">
        <v>178</v>
      </c>
    </row>
    <row r="6" spans="1:2">
      <c r="A6" s="14" t="s">
        <v>195</v>
      </c>
      <c r="B6" s="13" t="s">
        <v>179</v>
      </c>
    </row>
    <row r="7" spans="1:2">
      <c r="A7" s="14" t="s">
        <v>198</v>
      </c>
      <c r="B7" s="13" t="s">
        <v>180</v>
      </c>
    </row>
    <row r="8" spans="1:2">
      <c r="A8" s="14" t="s">
        <v>199</v>
      </c>
      <c r="B8" s="13" t="s">
        <v>181</v>
      </c>
    </row>
    <row r="9" spans="1:2" ht="30">
      <c r="A9" s="14" t="s">
        <v>40</v>
      </c>
      <c r="B9" s="13" t="s">
        <v>182</v>
      </c>
    </row>
    <row r="10" spans="1:2" ht="60">
      <c r="A10" s="14" t="s">
        <v>47</v>
      </c>
      <c r="B10" s="13" t="s">
        <v>183</v>
      </c>
    </row>
    <row r="11" spans="1:2" ht="30">
      <c r="A11" s="14" t="s">
        <v>53</v>
      </c>
      <c r="B11" s="13" t="s">
        <v>184</v>
      </c>
    </row>
    <row r="12" spans="1:2" ht="45">
      <c r="A12" s="14" t="s">
        <v>57</v>
      </c>
      <c r="B12" s="13" t="s">
        <v>190</v>
      </c>
    </row>
    <row r="13" spans="1:2" ht="30">
      <c r="A13" s="14" t="s">
        <v>61</v>
      </c>
      <c r="B13" s="13" t="s">
        <v>191</v>
      </c>
    </row>
    <row r="14" spans="1:2" ht="45">
      <c r="A14" s="14" t="s">
        <v>65</v>
      </c>
      <c r="B14" s="13" t="s">
        <v>185</v>
      </c>
    </row>
    <row r="15" spans="1:2" ht="75">
      <c r="A15" s="14" t="s">
        <v>68</v>
      </c>
      <c r="B15" s="13" t="s">
        <v>186</v>
      </c>
    </row>
    <row r="16" spans="1:2" ht="105">
      <c r="A16" s="14" t="s">
        <v>71</v>
      </c>
      <c r="B16" s="13" t="s">
        <v>187</v>
      </c>
    </row>
    <row r="17" spans="1:2">
      <c r="A17" s="14" t="s">
        <v>74</v>
      </c>
      <c r="B17" s="13" t="s">
        <v>188</v>
      </c>
    </row>
    <row r="18" spans="1:2" ht="47.25" customHeight="1">
      <c r="A18" s="14" t="s">
        <v>196</v>
      </c>
      <c r="B18" s="13" t="s">
        <v>189</v>
      </c>
    </row>
    <row r="19" spans="1:2">
      <c r="A19" s="14" t="s">
        <v>218</v>
      </c>
      <c r="B19" s="13" t="s">
        <v>219</v>
      </c>
    </row>
  </sheetData>
  <sheetProtection password="DCBF" sheet="1" objects="1" scenarios="1"/>
  <customSheetViews>
    <customSheetView guid="{029432BE-9884-4D35-B748-064D32FA0796}" hiddenRows="1" hiddenColumns="1" topLeftCell="A10">
      <selection activeCell="B17" sqref="B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topLeftCell="A14" zoomScaleNormal="100" zoomScaleSheetLayoutView="100" workbookViewId="0">
      <selection activeCell="A15" sqref="A15:N15"/>
    </sheetView>
  </sheetViews>
  <sheetFormatPr defaultRowHeight="15"/>
  <cols>
    <col min="1" max="1" width="5" customWidth="1"/>
    <col min="2" max="2" width="5.28515625" customWidth="1"/>
    <col min="6" max="6" width="13" bestFit="1" customWidth="1"/>
  </cols>
  <sheetData>
    <row r="1" spans="1:14" ht="23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23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3.25">
      <c r="A3" s="66" t="s">
        <v>220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3.5" customHeight="1">
      <c r="A4" s="38"/>
      <c r="B4" s="38"/>
      <c r="C4" s="38"/>
      <c r="D4" s="38"/>
      <c r="E4" s="38"/>
      <c r="F4" s="38"/>
      <c r="G4" s="56" t="s">
        <v>320</v>
      </c>
      <c r="H4" s="38"/>
      <c r="I4" s="38"/>
      <c r="J4" s="38"/>
      <c r="K4" s="38"/>
      <c r="L4" s="38"/>
      <c r="M4" s="38"/>
      <c r="N4" s="38"/>
    </row>
    <row r="5" spans="1:14" ht="23.25">
      <c r="A5" s="66" t="s">
        <v>273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2.75" customHeight="1">
      <c r="A6" s="37"/>
      <c r="B6" s="37"/>
      <c r="C6" s="37"/>
      <c r="D6" s="37"/>
      <c r="E6" s="37"/>
      <c r="F6" s="41" t="s">
        <v>226</v>
      </c>
      <c r="G6" s="37"/>
      <c r="H6" s="37"/>
      <c r="I6" s="37"/>
      <c r="J6" s="37"/>
      <c r="K6" s="37"/>
      <c r="L6" s="37"/>
      <c r="M6" s="37"/>
      <c r="N6" s="37"/>
    </row>
    <row r="7" spans="1:14" ht="23.25">
      <c r="A7" s="66" t="s">
        <v>221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6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23.25">
      <c r="A9" s="66" t="s">
        <v>222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0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23.25">
      <c r="A11" s="66" t="s">
        <v>223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1.2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3.25">
      <c r="A13" s="66" t="s">
        <v>224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2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23.25">
      <c r="A15" s="67">
        <v>42886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3.5" customHeight="1">
      <c r="A16" s="37"/>
      <c r="B16" s="37"/>
      <c r="C16" s="42"/>
      <c r="D16" s="43"/>
      <c r="E16" s="43"/>
      <c r="F16" s="43"/>
      <c r="G16" s="43"/>
      <c r="H16" s="43"/>
      <c r="I16" s="42" t="s">
        <v>227</v>
      </c>
      <c r="J16" s="43"/>
      <c r="K16" s="43"/>
      <c r="L16" s="37"/>
      <c r="M16" s="37"/>
      <c r="N16" s="37"/>
    </row>
    <row r="17" spans="1:16" ht="10.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6" ht="12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6" ht="18.75">
      <c r="A19" s="68" t="s">
        <v>274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6" ht="13.5" customHeight="1">
      <c r="A20" s="37"/>
      <c r="B20" s="37"/>
      <c r="C20" s="37"/>
      <c r="D20" s="37"/>
      <c r="E20" s="37"/>
      <c r="F20" s="37"/>
      <c r="G20" s="37"/>
      <c r="H20" s="44" t="s">
        <v>228</v>
      </c>
      <c r="I20" s="37"/>
      <c r="J20" s="37"/>
      <c r="K20" s="37"/>
      <c r="L20" s="37"/>
      <c r="M20" s="37"/>
      <c r="N20" s="37"/>
    </row>
    <row r="21" spans="1:16" ht="23.25">
      <c r="A21" s="39" t="s">
        <v>230</v>
      </c>
      <c r="B21" s="37"/>
      <c r="C21" s="37"/>
      <c r="D21" s="37"/>
      <c r="E21" s="37"/>
      <c r="F21" s="58" t="s">
        <v>446</v>
      </c>
      <c r="G21" s="39"/>
      <c r="H21" s="39"/>
      <c r="I21" s="39" t="s">
        <v>513</v>
      </c>
      <c r="J21" s="39" t="s">
        <v>317</v>
      </c>
      <c r="K21" s="39"/>
      <c r="L21" s="39"/>
      <c r="M21" s="39"/>
      <c r="N21" s="39"/>
      <c r="O21" s="53"/>
      <c r="P21" s="53"/>
    </row>
    <row r="22" spans="1:16" ht="12" customHeight="1">
      <c r="A22" s="37"/>
      <c r="B22" s="37"/>
      <c r="C22" s="37"/>
      <c r="D22" s="37"/>
      <c r="E22" s="37"/>
      <c r="F22" s="44" t="s">
        <v>229</v>
      </c>
      <c r="G22" s="37"/>
      <c r="H22" s="37"/>
      <c r="I22" s="37"/>
      <c r="J22" s="37"/>
      <c r="K22" s="37"/>
      <c r="L22" s="37"/>
      <c r="M22" s="37"/>
      <c r="N22" s="37"/>
    </row>
    <row r="23" spans="1:16" ht="23.2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1:16" ht="23.25">
      <c r="A24" s="57" t="s">
        <v>566</v>
      </c>
      <c r="B24" s="40"/>
      <c r="C24" s="40"/>
      <c r="D24" s="40"/>
      <c r="E24" s="40"/>
      <c r="F24" s="40"/>
      <c r="G24" s="40"/>
      <c r="H24" s="40"/>
      <c r="I24" s="40"/>
      <c r="J24" s="40"/>
      <c r="K24" s="37"/>
      <c r="L24" s="37"/>
      <c r="M24" s="37"/>
      <c r="N24" s="37"/>
    </row>
    <row r="25" spans="1:16" ht="11.25" customHeight="1">
      <c r="A25" s="45" t="s">
        <v>232</v>
      </c>
      <c r="B25" s="37"/>
      <c r="C25" s="37"/>
      <c r="D25" s="37"/>
      <c r="E25" s="37"/>
      <c r="F25" s="37"/>
      <c r="G25" s="37"/>
      <c r="H25" s="41"/>
      <c r="I25" s="40"/>
      <c r="J25" s="46"/>
      <c r="K25" s="37"/>
      <c r="L25" s="44" t="s">
        <v>231</v>
      </c>
      <c r="M25" s="37"/>
      <c r="N25" s="37"/>
    </row>
    <row r="26" spans="1:16" ht="23.25">
      <c r="A26" s="4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6" ht="18.75">
      <c r="A27" s="39" t="s">
        <v>225</v>
      </c>
      <c r="B27" s="39"/>
      <c r="C27" s="39"/>
      <c r="D27" s="39"/>
      <c r="E27" s="39"/>
      <c r="F27" s="54"/>
      <c r="G27" s="39">
        <v>17</v>
      </c>
      <c r="H27" s="39"/>
      <c r="I27" s="39"/>
      <c r="J27" s="39"/>
      <c r="K27" s="69">
        <v>42886</v>
      </c>
      <c r="L27" s="70"/>
      <c r="M27" s="70"/>
      <c r="N27" s="70"/>
    </row>
  </sheetData>
  <mergeCells count="10">
    <mergeCell ref="A3:N3"/>
    <mergeCell ref="A5:N5"/>
    <mergeCell ref="A7:N7"/>
    <mergeCell ref="A8:N8"/>
    <mergeCell ref="A9:N9"/>
    <mergeCell ref="A13:N13"/>
    <mergeCell ref="A15:N15"/>
    <mergeCell ref="A19:N19"/>
    <mergeCell ref="K27:N27"/>
    <mergeCell ref="A11:N1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4" sqref="B4"/>
    </sheetView>
  </sheetViews>
  <sheetFormatPr defaultRowHeight="15"/>
  <cols>
    <col min="1" max="1" width="48" customWidth="1"/>
    <col min="2" max="2" width="46.140625" customWidth="1"/>
  </cols>
  <sheetData>
    <row r="1" spans="1:2">
      <c r="A1" s="47" t="s">
        <v>234</v>
      </c>
      <c r="B1" s="47" t="s">
        <v>235</v>
      </c>
    </row>
    <row r="2" spans="1:2" ht="102.75" customHeight="1" thickBot="1">
      <c r="A2" s="48" t="s">
        <v>236</v>
      </c>
      <c r="B2" s="49" t="s">
        <v>237</v>
      </c>
    </row>
    <row r="3" spans="1:2" ht="74.25" customHeight="1" thickBot="1">
      <c r="A3" s="48" t="s">
        <v>238</v>
      </c>
      <c r="B3" s="49" t="s">
        <v>239</v>
      </c>
    </row>
    <row r="4" spans="1:2" ht="54.75" customHeight="1" thickBot="1">
      <c r="A4" s="48" t="s">
        <v>253</v>
      </c>
      <c r="B4" s="49" t="s">
        <v>239</v>
      </c>
    </row>
    <row r="5" spans="1:2" ht="119.25" customHeight="1" thickBot="1">
      <c r="A5" s="50" t="s">
        <v>240</v>
      </c>
      <c r="B5" s="49" t="s">
        <v>241</v>
      </c>
    </row>
    <row r="6" spans="1:2" ht="55.5" customHeight="1" thickBot="1">
      <c r="A6" s="50" t="s">
        <v>242</v>
      </c>
      <c r="B6" s="49" t="s">
        <v>243</v>
      </c>
    </row>
    <row r="7" spans="1:2" ht="55.5" customHeight="1" thickBot="1">
      <c r="A7" s="50" t="s">
        <v>244</v>
      </c>
      <c r="B7" s="49" t="s">
        <v>243</v>
      </c>
    </row>
    <row r="8" spans="1:2" ht="49.5" customHeight="1" thickBot="1">
      <c r="A8" s="50" t="s">
        <v>245</v>
      </c>
      <c r="B8" s="49" t="s">
        <v>243</v>
      </c>
    </row>
    <row r="9" spans="1:2" ht="37.5" customHeight="1" thickBot="1">
      <c r="A9" s="50" t="s">
        <v>246</v>
      </c>
      <c r="B9" s="49" t="s">
        <v>247</v>
      </c>
    </row>
    <row r="10" spans="1:2" ht="39" customHeight="1" thickBot="1">
      <c r="A10" s="50" t="s">
        <v>246</v>
      </c>
      <c r="B10" s="49" t="s">
        <v>248</v>
      </c>
    </row>
    <row r="11" spans="1:2" ht="39.75" customHeight="1" thickBot="1">
      <c r="A11" s="50" t="s">
        <v>249</v>
      </c>
      <c r="B11" s="49" t="s">
        <v>250</v>
      </c>
    </row>
    <row r="12" spans="1:2" ht="50.25" customHeight="1" thickBot="1">
      <c r="A12" s="50" t="s">
        <v>251</v>
      </c>
      <c r="B12" s="49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80</vt:i4>
      </vt:variant>
    </vt:vector>
  </HeadingPairs>
  <TitlesOfParts>
    <vt:vector size="86" baseType="lpstr">
      <vt:lpstr>Форма</vt:lpstr>
      <vt:lpstr>Справочники</vt:lpstr>
      <vt:lpstr>Реестр</vt:lpstr>
      <vt:lpstr>Справочник категорий граждан</vt:lpstr>
      <vt:lpstr>Титульный лист реестра</vt:lpstr>
      <vt:lpstr>Лист1</vt:lpstr>
      <vt:lpstr>CitType</vt:lpstr>
      <vt:lpstr>DBirth0</vt:lpstr>
      <vt:lpstr>DBirth1</vt:lpstr>
      <vt:lpstr>DBirth2</vt:lpstr>
      <vt:lpstr>DBirth3</vt:lpstr>
      <vt:lpstr>DBirth4</vt:lpstr>
      <vt:lpstr>DBirth5</vt:lpstr>
      <vt:lpstr>DevProject</vt:lpstr>
      <vt:lpstr>DocIssue0</vt:lpstr>
      <vt:lpstr>DocIssue1</vt:lpstr>
      <vt:lpstr>DocIssue2</vt:lpstr>
      <vt:lpstr>DocIssue3</vt:lpstr>
      <vt:lpstr>DocIssue4</vt:lpstr>
      <vt:lpstr>DocIssue5</vt:lpstr>
      <vt:lpstr>DocNum0</vt:lpstr>
      <vt:lpstr>DocNum1</vt:lpstr>
      <vt:lpstr>DocNum2</vt:lpstr>
      <vt:lpstr>DocNum3</vt:lpstr>
      <vt:lpstr>DocNum4</vt:lpstr>
      <vt:lpstr>DocNum5</vt:lpstr>
      <vt:lpstr>DocSer0</vt:lpstr>
      <vt:lpstr>DocSer1</vt:lpstr>
      <vt:lpstr>DocSer2</vt:lpstr>
      <vt:lpstr>DocSer3</vt:lpstr>
      <vt:lpstr>DocSer4</vt:lpstr>
      <vt:lpstr>DocSer5</vt:lpstr>
      <vt:lpstr>DocType0</vt:lpstr>
      <vt:lpstr>DocType1</vt:lpstr>
      <vt:lpstr>DocType2</vt:lpstr>
      <vt:lpstr>DocType3</vt:lpstr>
      <vt:lpstr>DocType4</vt:lpstr>
      <vt:lpstr>DocType5</vt:lpstr>
      <vt:lpstr>DUDS</vt:lpstr>
      <vt:lpstr>Email</vt:lpstr>
      <vt:lpstr>FamName0</vt:lpstr>
      <vt:lpstr>FamName1</vt:lpstr>
      <vt:lpstr>FamName2</vt:lpstr>
      <vt:lpstr>FamName3</vt:lpstr>
      <vt:lpstr>FamName4</vt:lpstr>
      <vt:lpstr>FamName5</vt:lpstr>
      <vt:lpstr>HousingRights</vt:lpstr>
      <vt:lpstr>INNSNILS</vt:lpstr>
      <vt:lpstr>LoanApproval</vt:lpstr>
      <vt:lpstr>LoanNeeds</vt:lpstr>
      <vt:lpstr>Name0</vt:lpstr>
      <vt:lpstr>Name1</vt:lpstr>
      <vt:lpstr>Name2</vt:lpstr>
      <vt:lpstr>Name3</vt:lpstr>
      <vt:lpstr>Name4</vt:lpstr>
      <vt:lpstr>Name5</vt:lpstr>
      <vt:lpstr>Number</vt:lpstr>
      <vt:lpstr>NumberCalc</vt:lpstr>
      <vt:lpstr>NumberCalcINN</vt:lpstr>
      <vt:lpstr>NumberCalcSNILS</vt:lpstr>
      <vt:lpstr>NumGenM</vt:lpstr>
      <vt:lpstr>NumGenW</vt:lpstr>
      <vt:lpstr>PLiving0</vt:lpstr>
      <vt:lpstr>PLiving1</vt:lpstr>
      <vt:lpstr>PLiving2</vt:lpstr>
      <vt:lpstr>PLiving3</vt:lpstr>
      <vt:lpstr>PLiving4</vt:lpstr>
      <vt:lpstr>PLiving5</vt:lpstr>
      <vt:lpstr>Region</vt:lpstr>
      <vt:lpstr>RelNumber</vt:lpstr>
      <vt:lpstr>RelType1</vt:lpstr>
      <vt:lpstr>RelType2</vt:lpstr>
      <vt:lpstr>RelType3</vt:lpstr>
      <vt:lpstr>RelType4</vt:lpstr>
      <vt:lpstr>RelType5</vt:lpstr>
      <vt:lpstr>ResReq</vt:lpstr>
      <vt:lpstr>SecName0</vt:lpstr>
      <vt:lpstr>SecName1</vt:lpstr>
      <vt:lpstr>SecName2</vt:lpstr>
      <vt:lpstr>SecName3</vt:lpstr>
      <vt:lpstr>SecName4</vt:lpstr>
      <vt:lpstr>SecName5</vt:lpstr>
      <vt:lpstr>Stage</vt:lpstr>
      <vt:lpstr>StatementDate</vt:lpstr>
      <vt:lpstr>TelNumber</vt:lpstr>
      <vt:lpstr>Реестр!Область_печати</vt:lpstr>
    </vt:vector>
  </TitlesOfParts>
  <Company>AHML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Лесников Кирилл Сергеевич</dc:creator>
  <cp:lastModifiedBy>Alexis_vb</cp:lastModifiedBy>
  <cp:lastPrinted>2015-04-14T08:03:52Z</cp:lastPrinted>
  <dcterms:created xsi:type="dcterms:W3CDTF">2014-11-19T08:49:38Z</dcterms:created>
  <dcterms:modified xsi:type="dcterms:W3CDTF">2017-06-02T04:24:41Z</dcterms:modified>
</cp:coreProperties>
</file>